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iselle.hall\Documents\2017\BIOPAMA\"/>
    </mc:Choice>
  </mc:AlternateContent>
  <xr:revisionPtr revIDLastSave="0" documentId="8_{BECDCE1A-0BD9-47CC-8770-7C02308B66BF}" xr6:coauthVersionLast="31" xr6:coauthVersionMax="31" xr10:uidLastSave="{00000000-0000-0000-0000-000000000000}"/>
  <bookViews>
    <workbookView xWindow="0" yWindow="0" windowWidth="20490" windowHeight="7695" tabRatio="500" xr2:uid="{00000000-000D-0000-FFFF-FFFF00000000}"/>
  </bookViews>
  <sheets>
    <sheet name="Advanced METT introduction" sheetId="45" r:id="rId1"/>
    <sheet name="Stakeholder engagement" sheetId="49" r:id="rId2"/>
    <sheet name="Advanced METT questions+scores" sheetId="2" r:id="rId3"/>
    <sheet name="Ways forward after assessment" sheetId="54" r:id="rId4"/>
    <sheet name="Protected area attributes" sheetId="35" r:id="rId5"/>
    <sheet name="1. Legal Status" sheetId="1" r:id="rId6"/>
    <sheet name="2. Protected area regulations" sheetId="3" r:id="rId7"/>
    <sheet name="3. Law enforcement" sheetId="4" r:id="rId8"/>
    <sheet name="4. Protected area objectives" sheetId="5" r:id="rId9"/>
    <sheet name="5. Protected area design" sheetId="6" r:id="rId10"/>
    <sheet name="6. Boundary demarcation" sheetId="7" r:id="rId11"/>
    <sheet name="7. Management plan" sheetId="8" r:id="rId12"/>
    <sheet name="Additional points on 7." sheetId="50" r:id="rId13"/>
    <sheet name="8. Regular work plan" sheetId="9" r:id="rId14"/>
    <sheet name="9. Resource inventory" sheetId="10" r:id="rId15"/>
    <sheet name="10. Access assessment" sheetId="11" r:id="rId16"/>
    <sheet name="11. Research " sheetId="12" r:id="rId17"/>
    <sheet name="12. Resource management " sheetId="13" r:id="rId18"/>
    <sheet name="13. Staff numbers" sheetId="14" r:id="rId19"/>
    <sheet name="14. Staff training" sheetId="15" r:id="rId20"/>
    <sheet name="15. Current budget" sheetId="16" r:id="rId21"/>
    <sheet name="16. Security of budget " sheetId="17" r:id="rId22"/>
    <sheet name="17. Management of budget " sheetId="18" r:id="rId23"/>
    <sheet name="18. Equipment and facilities" sheetId="19" r:id="rId24"/>
    <sheet name="19. Maintaining equip. + facil." sheetId="20" r:id="rId25"/>
    <sheet name="20. Education and awareness " sheetId="21" r:id="rId26"/>
    <sheet name="21. Planning for land and water" sheetId="22" r:id="rId27"/>
    <sheet name="Additional points on 21." sheetId="51" r:id="rId28"/>
    <sheet name="22. State and commercial neigh." sheetId="23" r:id="rId29"/>
    <sheet name="23. Indigenous people" sheetId="24" r:id="rId30"/>
    <sheet name="24. Local communities " sheetId="25" r:id="rId31"/>
    <sheet name="Additional points on 24." sheetId="52" r:id="rId32"/>
    <sheet name="25. Economic benefit " sheetId="26" r:id="rId33"/>
    <sheet name="26. Monitoring and evaluation " sheetId="27" r:id="rId34"/>
    <sheet name="Climate change" sheetId="40" r:id="rId35"/>
    <sheet name="27. Visitor facilities " sheetId="28" r:id="rId36"/>
    <sheet name="28. Commercial tourism op." sheetId="29" r:id="rId37"/>
    <sheet name="29. Fees" sheetId="30" r:id="rId38"/>
    <sheet name="Threats" sheetId="36" r:id="rId39"/>
    <sheet name="Detailed assessment of threats" sheetId="41" r:id="rId40"/>
    <sheet name="30. Condition of values" sheetId="31" r:id="rId41"/>
    <sheet name="Detailed assess. of conditions" sheetId="42" r:id="rId42"/>
    <sheet name="Additional points on 30." sheetId="53" r:id="rId43"/>
    <sheet name="Conservation status key ind spe" sheetId="44" r:id="rId44"/>
    <sheet name="Detailed assessment of species" sheetId="46" r:id="rId45"/>
    <sheet name="Conservation status habitats" sheetId="48" r:id="rId46"/>
    <sheet name="Detailed assessment of habitats" sheetId="47" r:id="rId47"/>
  </sheet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43" i="54" l="1"/>
  <c r="C42" i="54"/>
  <c r="C41" i="54"/>
  <c r="C40" i="54"/>
  <c r="C39" i="54"/>
  <c r="C38" i="54"/>
  <c r="C37" i="54"/>
  <c r="C36" i="54"/>
  <c r="C35" i="54"/>
  <c r="C34"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C8" i="54"/>
  <c r="C7" i="54"/>
  <c r="C5" i="41"/>
  <c r="C6" i="41"/>
  <c r="C7" i="41"/>
  <c r="C8" i="41"/>
  <c r="C4" i="41"/>
  <c r="D6" i="2"/>
  <c r="C6" i="54"/>
  <c r="A28" i="42"/>
  <c r="A29" i="42"/>
  <c r="A30" i="42"/>
  <c r="A31" i="42"/>
  <c r="A27" i="42"/>
  <c r="J11" i="2"/>
  <c r="D33" i="2"/>
  <c r="D40" i="2"/>
  <c r="D41" i="2"/>
  <c r="D42" i="2"/>
  <c r="D43" i="2"/>
  <c r="I11" i="2"/>
  <c r="J9" i="2"/>
  <c r="D11" i="2"/>
  <c r="D16" i="2"/>
  <c r="D17" i="2"/>
  <c r="D18" i="2"/>
  <c r="D23" i="2"/>
  <c r="D25" i="2"/>
  <c r="D26" i="2"/>
  <c r="D29" i="2"/>
  <c r="D30" i="2"/>
  <c r="D31" i="2"/>
  <c r="D32" i="2"/>
  <c r="D35" i="2"/>
  <c r="D37" i="2"/>
  <c r="I9" i="2"/>
  <c r="J7" i="2"/>
  <c r="D7" i="2"/>
  <c r="D9" i="2"/>
  <c r="D10" i="2"/>
  <c r="D12" i="2"/>
  <c r="D13" i="2"/>
  <c r="D14" i="2"/>
  <c r="D27" i="2"/>
  <c r="D28" i="2"/>
  <c r="D34" i="2"/>
  <c r="I7" i="2"/>
  <c r="D39" i="2"/>
  <c r="D38" i="2"/>
  <c r="D36" i="2"/>
  <c r="D24" i="2"/>
  <c r="D22" i="2"/>
  <c r="D21" i="2"/>
  <c r="D20" i="2"/>
  <c r="D19" i="2"/>
  <c r="D15" i="2"/>
  <c r="D8" i="2"/>
  <c r="E44" i="2"/>
  <c r="D44" i="2"/>
  <c r="C44" i="2"/>
  <c r="J10" i="2"/>
  <c r="I6" i="2"/>
  <c r="I10" i="2"/>
  <c r="I8" i="2"/>
  <c r="I12" i="2"/>
  <c r="J6" i="2"/>
  <c r="J8" i="2"/>
  <c r="J12" i="2"/>
  <c r="K12" i="2"/>
  <c r="K7" i="2"/>
  <c r="K8" i="2"/>
  <c r="K9" i="2"/>
  <c r="K10" i="2"/>
  <c r="K11" i="2"/>
  <c r="K6" i="2"/>
</calcChain>
</file>

<file path=xl/sharedStrings.xml><?xml version="1.0" encoding="utf-8"?>
<sst xmlns="http://schemas.openxmlformats.org/spreadsheetml/2006/main" count="1393" uniqueCount="601">
  <si>
    <t>Does the PA have legal status (or in the case of private reserves is covered by a covenant or similar)?</t>
  </si>
  <si>
    <t>Possible scores</t>
  </si>
  <si>
    <t>Question</t>
  </si>
  <si>
    <t>1. Legal Status</t>
  </si>
  <si>
    <t>2. Protected area regulations</t>
  </si>
  <si>
    <t xml:space="preserve">There are no regulations for controlling land use and activities in the protected area </t>
  </si>
  <si>
    <t>Regulations for controlling land use and activities in the protected area exist but there are some weaknesses or gaps</t>
  </si>
  <si>
    <t>Regulations for controlling inappropriate land use and activities in the protected area exist and provide an excellent basis for management</t>
  </si>
  <si>
    <t>Are appropriate regulations in place to control land use and activities (such as hunting)?</t>
  </si>
  <si>
    <t>3. Law enforcement</t>
  </si>
  <si>
    <t xml:space="preserve">Can staff enforce protected area rules well enough? (Staff = those with responsibility for managing the site) </t>
  </si>
  <si>
    <t xml:space="preserve">The staff have no effective capacity / resources to enforce protected area legislation and regulations </t>
  </si>
  <si>
    <t xml:space="preserve">There are major deficiencies in staff capacity / resources to enforce protected area legislation and regulations (e.g. lack of skills, no patrol budget, lack of institutional support) </t>
  </si>
  <si>
    <t xml:space="preserve">The staff have acceptable capacity / resources to enforce protected area legislation and regulations but some deficiencies remain </t>
  </si>
  <si>
    <t xml:space="preserve">The staff have excellent capacity / resources to enforce protected area legislation and regulations </t>
  </si>
  <si>
    <t>Some regulations for controlling land use and activities in the protected area exist but there are major weaknesses</t>
  </si>
  <si>
    <t xml:space="preserve">4. Protected area objectives </t>
  </si>
  <si>
    <t>Is management undertaken according to agreed objectives?</t>
  </si>
  <si>
    <t xml:space="preserve">No firm objectives have been agreed for the protected area </t>
  </si>
  <si>
    <t>The protected area has agreed objectives, but is not managed according to these objectives</t>
  </si>
  <si>
    <t>The protected area has agreed objectives, but is only partially managed according to these objectives</t>
  </si>
  <si>
    <t>The protected area has agreed objectives and is managed to meet these objectives</t>
  </si>
  <si>
    <t>5. Protected area design</t>
  </si>
  <si>
    <t>Is the protected area the right size and shape to protect species, habitats, ecological processes and water catchments of key conservation concern?</t>
  </si>
  <si>
    <t>Inadequacies in protected area design mean achieving the major objectives of the protected area is very difficult</t>
  </si>
  <si>
    <t>Inadequacies in protected area design mean that achievement of major objectives is difficult but some mitigating actions are being taken (e.g. agreements with adjacent land owners for wildlife corridors or introduction of appropriate catchment management)</t>
  </si>
  <si>
    <t>Protected area design is not significantly constraining achievement of objectives, but could be improved (e.g. with respect to larger scale ecological processes)</t>
  </si>
  <si>
    <t>Protected area design helps achievement of objectives; it is appropriate for species and habitat conservation; and maintains ecological processes such as surface and groundwater flows at a catchment scale, natural disturbance patterns etc</t>
  </si>
  <si>
    <r>
      <t xml:space="preserve">Help for answering this question:
</t>
    </r>
    <r>
      <rPr>
        <sz val="12"/>
        <color theme="1"/>
        <rFont val="Calibri"/>
        <family val="2"/>
        <scheme val="minor"/>
      </rPr>
      <t xml:space="preserve">Issues to consider here include:
-  whether key species are adequately protected (for instance it would be an issue if a marine protected area did not include a nearby area where many of the constituent species bred), 
-  whether it is large enough to support viable populations and 
-  whether events outside the protected area could undermine its value (for instance if a hydroelectric power project dammed a river and interrupted flow). 
It is also important to consider, where possible, projected future climate change influence in this assessment: for instance if sea level rises, is there space in the protected area for a mangrove forest to retreat inland? </t>
    </r>
  </si>
  <si>
    <t>6. Protected area boundary demarcation</t>
  </si>
  <si>
    <t>Is the boundary known and demarcated?</t>
  </si>
  <si>
    <t xml:space="preserve">The boundary of the protected area is not known by the management authority or local residents /neighbouring land users </t>
  </si>
  <si>
    <t xml:space="preserve">The boundary of the protected area is known by the management authority but is not known by local residents / neighbouring land users </t>
  </si>
  <si>
    <t xml:space="preserve">The boundary of the protected area is known by both the management authority and local residents / neighbouring land users but is not appropriately demarcated </t>
  </si>
  <si>
    <t xml:space="preserve">The boundary of the protected area is known by the management authority and local residents / neighbouring land users and is appropriately demarcated </t>
  </si>
  <si>
    <r>
      <t xml:space="preserve">Help for answering this question:
</t>
    </r>
    <r>
      <rPr>
        <sz val="12"/>
        <color theme="1"/>
        <rFont val="Calibri"/>
        <family val="2"/>
        <scheme val="minor"/>
      </rPr>
      <t xml:space="preserve">It is important that staff, stakeholders and rightsholders recognise the boundary and that people know if they are encroaching the protected area. Note that a few boundaries will by their nature be unstable: if the boundary is a river bank or a shoreline the precise location can change quite markedly over time. Such changes may become stronger under climate change: for example the coastline may retreat inland. </t>
    </r>
  </si>
  <si>
    <t>7. Management plan</t>
  </si>
  <si>
    <t>Is there a management plan and is it being implemented?</t>
  </si>
  <si>
    <t>There is no management plan for the protected area</t>
  </si>
  <si>
    <t>A management plan is being prepared or has been prepared but is not being implemented</t>
  </si>
  <si>
    <t>A management plan exists but it is only being partially implemented because of funding constraints or other problems</t>
  </si>
  <si>
    <t>A management plan exists and is being implemented</t>
  </si>
  <si>
    <r>
      <t xml:space="preserve">Additional points: </t>
    </r>
    <r>
      <rPr>
        <b/>
        <i/>
        <sz val="12"/>
        <color rgb="FF0070C0"/>
        <rFont val="Calibri"/>
        <scheme val="minor"/>
      </rPr>
      <t>Planning process</t>
    </r>
  </si>
  <si>
    <t>Is there a regular work plan and is it being implemented?</t>
  </si>
  <si>
    <t xml:space="preserve">No regular work plan exists </t>
  </si>
  <si>
    <t>A regular work plan exists but few of the activities are implemented</t>
  </si>
  <si>
    <t>A regular work plan exists and many activities are implemented</t>
  </si>
  <si>
    <t>A regular work plan exists and all activities are implemented</t>
  </si>
  <si>
    <t xml:space="preserve">7a) The planning process allows adequate opportunity for key stakeholders to influence the management plan </t>
  </si>
  <si>
    <t xml:space="preserve">7b) There is an established schedule and process for periodic review and updating of the management plan </t>
  </si>
  <si>
    <t xml:space="preserve">7c) The results of monitoring, research and evaluation are routinely incorporated into planning </t>
  </si>
  <si>
    <r>
      <t xml:space="preserve">Help for answering this question:
</t>
    </r>
    <r>
      <rPr>
        <sz val="12"/>
        <color theme="1"/>
        <rFont val="Calibri"/>
        <family val="2"/>
        <scheme val="minor"/>
      </rPr>
      <t>This will usually refer to an annual plan, aimed at implementing the next stage of the management plan.</t>
    </r>
  </si>
  <si>
    <t>8. Regular work plan</t>
  </si>
  <si>
    <t>9. Resource inventory</t>
  </si>
  <si>
    <t>Do you have enough information to manage the area?</t>
  </si>
  <si>
    <t xml:space="preserve">There is little or no information available on the critical habitats, species and cultural values of the protected area </t>
  </si>
  <si>
    <t>Information on the critical habitats, species, ecological processes and cultural values of the protected area is not sufficient to support planning and decision making</t>
  </si>
  <si>
    <t xml:space="preserve">Information on the critical habitats, species, ecological processes and cultural values of the protected area is sufficient for most key areas of planning and decision making </t>
  </si>
  <si>
    <t xml:space="preserve">Information on the critical habitats, species, ecological processes and cultural values  of the protected area is sufficient to support all areas of planning and decision making </t>
  </si>
  <si>
    <t>10. Access assessment</t>
  </si>
  <si>
    <t>Is access / resource use sufficiently controlled in accordance with designated objectives?</t>
  </si>
  <si>
    <t xml:space="preserve">Protection systems (patrols, permits etc) are ineffective in controlling access or resource use of the protected area </t>
  </si>
  <si>
    <t>Protection systems are only partially effective in controlling access or resource use of the protected area</t>
  </si>
  <si>
    <t>Protection systems are moderately effective in controlling access or resource use of the protected area</t>
  </si>
  <si>
    <t>Protection systems are largely or wholly effective in controlling access or resource use of the protected area</t>
  </si>
  <si>
    <r>
      <t xml:space="preserve">Help for answering this question:
</t>
    </r>
    <r>
      <rPr>
        <sz val="12"/>
        <color theme="1"/>
        <rFont val="Calibri"/>
        <family val="2"/>
        <scheme val="minor"/>
      </rPr>
      <t>The question focuses particularly on enforcement, and will be applicable in places where there is pressure from poaching, encroachment, illegal mining etc. In protected areas with no such pressures, designation and management in itself can be judged “largely or wholly effective”. This question is less about capacity and resources for enforcement (already addressed in question 3). Rather, it aims at finding out whether this capacity is being used effectively enough. Highly trained and well-resourced rangers might be out-manoeuvred by poaching gangs with even better resources. This question aims to determine whether current enforcement activities are sufficient for the pressures being faced.</t>
    </r>
  </si>
  <si>
    <t xml:space="preserve">11. Research </t>
  </si>
  <si>
    <t>Is there a programme of management-orientated survey and research work?</t>
  </si>
  <si>
    <t>There is no survey or research work taking place in the protected area</t>
  </si>
  <si>
    <t>There is a small amount of survey and research work but it is not directed towards the needs of protected area management</t>
  </si>
  <si>
    <t xml:space="preserve">There is considerable survey and research work but it is not directed towards the needs of protected area management </t>
  </si>
  <si>
    <t>There is a comprehensive, integrated programme of survey and research work, which is relevant to management needs</t>
  </si>
  <si>
    <t xml:space="preserve">12. Resource management </t>
  </si>
  <si>
    <t>Is active resource management being undertaken?</t>
  </si>
  <si>
    <t xml:space="preserve">Active resource management is not being undertaken </t>
  </si>
  <si>
    <t>Very few of the requirements for active management of critical habitats, species, ecological processes, cultural values and sustainable resource production (where relevant) are being implemented</t>
  </si>
  <si>
    <t>Many of the requirements for active management of critical habitats, species, ecological processes, cultural values and sustainable resource production (where relevant) are being implemented but some key issues are not being addressed</t>
  </si>
  <si>
    <t>Requirements for active management of critical habitats, species, ecological processes, cultural values and sustainable resource production (where relevant) are being substantially or fully implemented</t>
  </si>
  <si>
    <r>
      <t xml:space="preserve">Help for answering this question:
</t>
    </r>
    <r>
      <rPr>
        <sz val="12"/>
        <color theme="1"/>
        <rFont val="Calibri"/>
        <family val="2"/>
        <scheme val="minor"/>
      </rPr>
      <t>Management here refers to activities in addition to enforcement, such as restoration and habitat creation, monitoring of population numbers, fencing where necessary and the control of invasive species. Where sustainable resource extraction is permitted, management will include monitoring of these resources, possibly introduction of temporary zoning etc. Management also includes active steps to protect culturally and spiritually important sites.</t>
    </r>
  </si>
  <si>
    <t>13. Staff numbers</t>
  </si>
  <si>
    <t>Are there enough people employed to manage the protected area?</t>
  </si>
  <si>
    <t xml:space="preserve">There are no staff  </t>
  </si>
  <si>
    <t>Staff numbers are inadequate for critical management activities</t>
  </si>
  <si>
    <t>Staff numbers are below optimum level for critical management activities</t>
  </si>
  <si>
    <t>Staff numbers are adequate for the management needs of the protected area</t>
  </si>
  <si>
    <t>14. Staff training</t>
  </si>
  <si>
    <t>Are staff adequately trained to fulfil management objectives?</t>
  </si>
  <si>
    <t>Staff lack the skills needed for protected area management</t>
  </si>
  <si>
    <t>Staff training and skills are low relative to the needs of the protected area</t>
  </si>
  <si>
    <t>Staff training and skills are adequate, but could be further improved to fully achieve the objectives of management</t>
  </si>
  <si>
    <t>Staff training and skills are aligned with the management needs of the protected area</t>
  </si>
  <si>
    <t>15. Current budget</t>
  </si>
  <si>
    <t>Is the current budget sufficient?</t>
  </si>
  <si>
    <t>There is no budget for management of the protected area</t>
  </si>
  <si>
    <t>The available budget is inadequate for basic management needs and presents a serious constraint to the capacity to manage</t>
  </si>
  <si>
    <t>The available budget is acceptable but could be further improved to fully achieve effective management</t>
  </si>
  <si>
    <t>The available budget is sufficient and meets the full management needs of the protected area</t>
  </si>
  <si>
    <t xml:space="preserve">16. Security of budget </t>
  </si>
  <si>
    <t>Is the budget secure?</t>
  </si>
  <si>
    <t xml:space="preserve">There is no secure budget for the protected area and management is wholly reliant on outside or highly variable funding  </t>
  </si>
  <si>
    <t xml:space="preserve">There is very little secure budget and the protected area could not function adequately without outside funding </t>
  </si>
  <si>
    <t>There is a reasonably secure core budget for regular operation of the protected area but many innovations and initiatives are reliant on outside funding</t>
  </si>
  <si>
    <t xml:space="preserve">There is a secure budget for the protected area and its management needs </t>
  </si>
  <si>
    <t xml:space="preserve">17. Management of budget </t>
  </si>
  <si>
    <t>Is the budget managed to meet critical management needs?</t>
  </si>
  <si>
    <t>Budget management is very poor and significantly undermines effectiveness (e.g. late release of budget in financial year)</t>
  </si>
  <si>
    <t>Budget management is poor and constrains effectiveness</t>
  </si>
  <si>
    <t>Budget management is adequate but could be improved</t>
  </si>
  <si>
    <t>Budget management is excellent and meets management needs</t>
  </si>
  <si>
    <t>Is equipment sufficient for management needs?</t>
  </si>
  <si>
    <t>There are little or no equipment and facilities for management needs</t>
  </si>
  <si>
    <t>There are some equipment and facilities but these are inadequate for most management needs</t>
  </si>
  <si>
    <t>There are equipment and facilities, but still some gaps that constrain management</t>
  </si>
  <si>
    <t xml:space="preserve">There are adequate equipment and facilities </t>
  </si>
  <si>
    <r>
      <t xml:space="preserve">Help for answering this question:
</t>
    </r>
    <r>
      <rPr>
        <sz val="12"/>
        <color theme="1"/>
        <rFont val="Calibri"/>
        <family val="2"/>
        <scheme val="minor"/>
      </rPr>
      <t xml:space="preserve">This could include, for example, vehicles, communication systems, tools, uniforms, shows, but also contributory materials like fuel. </t>
    </r>
  </si>
  <si>
    <t>Is equipment adequately maintained?</t>
  </si>
  <si>
    <t>There is little or no maintenance of equipment and facilities</t>
  </si>
  <si>
    <t xml:space="preserve">There is some ad hoc maintenance of equipment and facilities </t>
  </si>
  <si>
    <t xml:space="preserve">There is basic maintenance of equipment and facilities </t>
  </si>
  <si>
    <t>Equipment and facilities are well maintained</t>
  </si>
  <si>
    <t xml:space="preserve">20. Education and awareness </t>
  </si>
  <si>
    <t>Is there a planned education programme linked to the objectives and needs?</t>
  </si>
  <si>
    <t>There is no education and awareness programme</t>
  </si>
  <si>
    <t xml:space="preserve">There is a limited and ad hoc education and awareness programme </t>
  </si>
  <si>
    <t>There is an education and awareness programme but it only partly meets needs and could be improved</t>
  </si>
  <si>
    <t xml:space="preserve">There is an appropriate and fully implemented education and awareness programme </t>
  </si>
  <si>
    <r>
      <t xml:space="preserve">Help for answering this question:
</t>
    </r>
    <r>
      <rPr>
        <sz val="12"/>
        <color theme="1"/>
        <rFont val="Calibri"/>
        <family val="2"/>
        <scheme val="minor"/>
      </rPr>
      <t>This question covers education both for learning establishments, such as schools programmes, and the provision of more general educational opportunities for local communities or recreational visitors.</t>
    </r>
  </si>
  <si>
    <t xml:space="preserve">21. Planning for land and water use </t>
  </si>
  <si>
    <t>Adjacent land and water use planning partially takes into account the long term needs of the protected area</t>
  </si>
  <si>
    <t>Adjacent land and water use planning fully takes into account the long term needs of the protected area</t>
  </si>
  <si>
    <t xml:space="preserve">Adjacent land and water use planning does not take into account the needs of the protected area and activities / policies are detrimental to the survival of the area </t>
  </si>
  <si>
    <t xml:space="preserve">Adjacent land and water use planning does not take into account the long term needs of the protected area, but activities are not detrimental to the area </t>
  </si>
  <si>
    <t>Does land and water use planning (happening outside the protected area) recognise the protected area and aid the achievement of objectives?</t>
  </si>
  <si>
    <r>
      <t xml:space="preserve">Additional points: </t>
    </r>
    <r>
      <rPr>
        <b/>
        <i/>
        <sz val="12"/>
        <color rgb="FF0070C0"/>
        <rFont val="Calibri"/>
        <scheme val="minor"/>
      </rPr>
      <t xml:space="preserve">Land and water planning </t>
    </r>
  </si>
  <si>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</si>
  <si>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21b (Land and water planning for connectivity): Management of corridors linking the protected area provides for wildlife passage to key habitats outside the protected area (e.g. to allow migratory fish to travel between freshwater spawning sites and the sea, or to allow animal migration)</t>
  </si>
  <si>
    <t>21c (Land and water planning for ecosystem services &amp; species conservation): Planning addresses ecosystem-specific needs and / or the needs of particular species of concern at an ecosystem scale (e.g. volume, quality and timing of freshwater flow to sustain particular species, fire management to maintain savannah habitats etc.)</t>
  </si>
  <si>
    <t xml:space="preserve">22. State and commercial neighbours </t>
  </si>
  <si>
    <t>There is no contact between managers and neighbouring official or corporate land and water users</t>
  </si>
  <si>
    <t>There is contact between managers and neighbouring official or corporate land and water users but little or no cooperation</t>
  </si>
  <si>
    <t xml:space="preserve">There is contact between managers and neighbouring official or corporate land and water users, but only some co-operation </t>
  </si>
  <si>
    <t>There is regular contact between managers and neighbouring official or corporate land and water users, and substantial co-operation on management</t>
  </si>
  <si>
    <t xml:space="preserve">Is there co-operation with adjacent land and water users? </t>
  </si>
  <si>
    <t>23. Indigenous people</t>
  </si>
  <si>
    <t>Do indigenous and traditional peoples resident or regularly using the protected area have input to management decisions?</t>
  </si>
  <si>
    <t>Indigenous and traditional peoples have no input into decisions relating to the management of the protected area</t>
  </si>
  <si>
    <t>Indigenous and traditional peoples have some input into discussions relating to management but no direct role in management</t>
  </si>
  <si>
    <t>Indigenous and traditional peoples directly contribute to some relevant decisions relating to management but their involvement could be improved</t>
  </si>
  <si>
    <t>Indigenous and traditional peoples directly participate in all relevant decisions relating to management, e.g. co-management</t>
  </si>
  <si>
    <t xml:space="preserve">24. Local communities </t>
  </si>
  <si>
    <t>Do local communities resident or near the protected area have input to management decisions?</t>
  </si>
  <si>
    <t>Local communities have no input into decisions relating to the management of the protected area</t>
  </si>
  <si>
    <t>Local communities have some input into discussions relating to management but no direct role in management</t>
  </si>
  <si>
    <t>Local communities directly contribute to some relevant  decisions relating to management but their involvement could be improved</t>
  </si>
  <si>
    <t>Local communities directly participate in all relevant decisions relating to management, e.g. co-management</t>
  </si>
  <si>
    <t>24a) There is open communication and trust between local and / or indigenous people, stakeholders and protected area managers</t>
  </si>
  <si>
    <t xml:space="preserve">24b) Programmes to enhance community welfare, while conserving protected area resources, are being implemented </t>
  </si>
  <si>
    <t>24c) Local and / or indigenous people actively support the protected area</t>
  </si>
  <si>
    <t xml:space="preserve">25. Economic benefit </t>
  </si>
  <si>
    <t>Is the protected area providing economic benefits to local communities, e.g. income, employment, payment for environmental services?</t>
  </si>
  <si>
    <t>The protected area does not deliver any economic benefits to local communities</t>
  </si>
  <si>
    <t>Potential economic  benefits are recognised and plans to realise these are being developed</t>
  </si>
  <si>
    <t xml:space="preserve">There is some flow of economic benefits to local communities </t>
  </si>
  <si>
    <t>There is a major flow of economic benefits to local communities from activities associated with the protected area</t>
  </si>
  <si>
    <r>
      <t xml:space="preserve">Help for answering this question:
</t>
    </r>
    <r>
      <rPr>
        <sz val="12"/>
        <color theme="1"/>
        <rFont val="Calibri"/>
        <family val="2"/>
        <scheme val="minor"/>
      </rPr>
      <t>This question explicitly addresses local communities rather than outside businesses, such as tourism companies. Tourism companies might be included if they employ a significant number of local people. Economic benefits include direct jobs, Payment for Ecosystem Service schemes, indirect benefits from increased tourism or sales to visitors, and other options such as guiding.</t>
    </r>
  </si>
  <si>
    <t xml:space="preserve">26. Monitoring and evaluation </t>
  </si>
  <si>
    <t>Are management activities monitored against performance?</t>
  </si>
  <si>
    <t>There is no monitoring and evaluation in the protected area</t>
  </si>
  <si>
    <t>There is an agreed and implemented monitoring and evaluation system but results do not feed back into management</t>
  </si>
  <si>
    <t>A good monitoring and evaluation system exists, is well implemented and used in adaptive management</t>
  </si>
  <si>
    <t>There is some ad hoc monitoring and evaluation, but no overall strategy and / or no regular collection of results</t>
  </si>
  <si>
    <t xml:space="preserve">27. Visitor facilities </t>
  </si>
  <si>
    <t>Are visitor facilities adequate?</t>
  </si>
  <si>
    <t>There are no visitor facilities and services despite an identified need</t>
  </si>
  <si>
    <t xml:space="preserve">Visitor facilities and services are inappropriate for current levels of visitation </t>
  </si>
  <si>
    <t>Visitor facilities and services are adequate for current levels of visitation but could be improved</t>
  </si>
  <si>
    <t>Visitor facilities and services are excellent for current levels of visitation</t>
  </si>
  <si>
    <r>
      <t xml:space="preserve">Help for answering this question:
</t>
    </r>
    <r>
      <rPr>
        <sz val="12"/>
        <color theme="1"/>
        <rFont val="Calibri"/>
        <family val="2"/>
        <scheme val="minor"/>
      </rPr>
      <t xml:space="preserve">Not all protected areas need visitor facilities. This question is judging against the perceived need. </t>
    </r>
  </si>
  <si>
    <t>28. Commercial tourism operators</t>
  </si>
  <si>
    <t>Do commercial tour operators contribute to protected area management?</t>
  </si>
  <si>
    <t>There is little or no contact between managers and tourism operators using the protected area</t>
  </si>
  <si>
    <t>There is contact between managers and tourism operators but this is largely confined to administrative or regulatory matters</t>
  </si>
  <si>
    <t>There is limited co-operation between managers and tourism operators to enhance visitor experiences and maintain protected area values</t>
  </si>
  <si>
    <t xml:space="preserve">There is good co-operation between managers and tourism operators to enhance visitor experiences and maintain protected area values </t>
  </si>
  <si>
    <t>29. Fees</t>
  </si>
  <si>
    <t>If fees (such as entry fees or fines) are applied, do they help protected area management?</t>
  </si>
  <si>
    <t>Although fees are theoretically applied, they are not collected</t>
  </si>
  <si>
    <t>Fees are collected, but make no contribution to the protected area or its environs</t>
  </si>
  <si>
    <t>Fees are collected, and make some contribution to the protected area and its environs</t>
  </si>
  <si>
    <t xml:space="preserve">Fees are collected and make a substantial contribution to the protected area and its environs </t>
  </si>
  <si>
    <r>
      <t xml:space="preserve">Help for answering this question:
</t>
    </r>
    <r>
      <rPr>
        <sz val="12"/>
        <color theme="1"/>
        <rFont val="Calibri"/>
        <family val="2"/>
        <scheme val="minor"/>
      </rPr>
      <t>Not all protected areas should or do collect fees. In these cases, this question is not applicable. 
Where fees are an expected part of the protected area management, this question is relevant and wants to find out whether the fees are used to help management or simply disappear into the government and provide no support for the protected area.</t>
    </r>
  </si>
  <si>
    <t>30. Condition of values</t>
  </si>
  <si>
    <t>What is the condition of the important values of the protected area as compared to when it was first designated?</t>
  </si>
  <si>
    <t xml:space="preserve">Many important biodiversity, ecological or cultural values are being severely degraded </t>
  </si>
  <si>
    <t xml:space="preserve">Some biodiversity, ecological or cultural values are being severely degraded </t>
  </si>
  <si>
    <t>Some biodiversity, ecological and cultural values are being partially degraded but the most important values have not been significantly impacted</t>
  </si>
  <si>
    <t xml:space="preserve">Biodiversity, ecological and cultural values are predominantly intact </t>
  </si>
  <si>
    <r>
      <t xml:space="preserve">Additional points: </t>
    </r>
    <r>
      <rPr>
        <b/>
        <i/>
        <sz val="12"/>
        <color rgb="FF0070C0"/>
        <rFont val="Calibri"/>
        <scheme val="minor"/>
      </rPr>
      <t>Condition assessment</t>
    </r>
  </si>
  <si>
    <r>
      <t xml:space="preserve">Additional points: </t>
    </r>
    <r>
      <rPr>
        <b/>
        <i/>
        <sz val="12"/>
        <color rgb="FF0070C0"/>
        <rFont val="Calibri"/>
        <scheme val="minor"/>
      </rPr>
      <t>Local communities / indigenous people</t>
    </r>
  </si>
  <si>
    <t>30a) The assessment of the condition of values is based on research and/or monitoring</t>
  </si>
  <si>
    <t>30b) Specific management programmes are being implemented to address threats to biodiversity, ecological and cultural values</t>
  </si>
  <si>
    <t>30c) Activities to maintain key biodiversity, ecological and cultural values are a routine part of protected area management</t>
  </si>
  <si>
    <t>Context</t>
  </si>
  <si>
    <t>Planning</t>
  </si>
  <si>
    <t>21a-c</t>
  </si>
  <si>
    <t>24a-c</t>
  </si>
  <si>
    <t>30a-c</t>
  </si>
  <si>
    <t>No.</t>
  </si>
  <si>
    <t>Total</t>
  </si>
  <si>
    <t>Total score</t>
  </si>
  <si>
    <t>Input</t>
  </si>
  <si>
    <t>7a-c</t>
  </si>
  <si>
    <t>Element</t>
  </si>
  <si>
    <t>Management element</t>
  </si>
  <si>
    <r>
      <t xml:space="preserve">Help for answering this question:
</t>
    </r>
    <r>
      <rPr>
        <sz val="12"/>
        <color theme="1"/>
        <rFont val="Calibri"/>
        <family val="2"/>
        <scheme val="minor"/>
      </rPr>
      <t>The</t>
    </r>
    <r>
      <rPr>
        <sz val="12"/>
        <color theme="1"/>
        <rFont val="Calibri"/>
        <family val="2"/>
        <scheme val="minor"/>
      </rPr>
      <t xml:space="preserve"> term “regulation” can mean both legal and customary controls. For instance, protected areas managed by private individuals, trusts or communities should still have clear rules regarding use of land and water. </t>
    </r>
    <r>
      <rPr>
        <b/>
        <sz val="12"/>
        <color theme="1"/>
        <rFont val="Calibri"/>
        <family val="2"/>
        <scheme val="minor"/>
      </rPr>
      <t xml:space="preserve">
</t>
    </r>
  </si>
  <si>
    <t>Your METT score from last assessment (if available)</t>
  </si>
  <si>
    <t>Processes</t>
  </si>
  <si>
    <t>Outputs</t>
  </si>
  <si>
    <t>Outcomes</t>
  </si>
  <si>
    <t>Inputs</t>
  </si>
  <si>
    <t>Maximum Element Score</t>
  </si>
  <si>
    <t>Your Element Score</t>
  </si>
  <si>
    <t>Your Element %age</t>
  </si>
  <si>
    <t xml:space="preserve">Planning </t>
  </si>
  <si>
    <t>Ways forward: Is there anything you are planning to do to maintain the score or improve it?</t>
  </si>
  <si>
    <r>
      <t xml:space="preserve">Help for answering this question:
</t>
    </r>
    <r>
      <rPr>
        <sz val="12"/>
        <color theme="1"/>
        <rFont val="Calibri"/>
        <family val="2"/>
        <scheme val="minor"/>
      </rPr>
      <t>Answering this question might be slightly more difficult for community-managed sites. Here, the issue will be more about having sufficient numbers of people involved for there to be capacity to manage rather than “employment” in a traditional sense. In some remote protected areas, with few pressures, there may be no permanent staff but rather one person will have oversight of several protected areas. In this case the answer would fall somewhere between the second and fourth of the answers.</t>
    </r>
  </si>
  <si>
    <r>
      <t xml:space="preserve">Help for answering this question:
</t>
    </r>
    <r>
      <rPr>
        <sz val="12"/>
        <color theme="1"/>
        <rFont val="Calibri"/>
        <family val="2"/>
        <scheme val="minor"/>
      </rPr>
      <t xml:space="preserve">This question can refer to both formal staff members and / or others involved in management. Training needs to be in relevant disciplines. It is not uncommon for protected area staff to come from other institutions, such as forestry. Although these people have received training, it is often irrelevant to the job in hand. The "Ways forward" field should list any skills and training that are needed. </t>
    </r>
  </si>
  <si>
    <r>
      <t xml:space="preserve">Help for answering this question:
</t>
    </r>
    <r>
      <rPr>
        <sz val="12"/>
        <color theme="1"/>
        <rFont val="Calibri"/>
        <family val="2"/>
        <scheme val="minor"/>
      </rPr>
      <t>This question relates to the total amount of budget, rather than to budget security, addressed in question (16). Virtually every protected area considers itself to be inadequately financed. This question is not aimed at identifying whether more money would be useful, but whether there is sufficient budget to carry out effective management and to implement a realistic management plan.</t>
    </r>
  </si>
  <si>
    <r>
      <t xml:space="preserve">Help for answering this question:
</t>
    </r>
    <r>
      <rPr>
        <sz val="12"/>
        <color theme="1"/>
        <rFont val="Calibri"/>
        <family val="2"/>
        <scheme val="minor"/>
      </rPr>
      <t>The main question here is whether the budget is reliant on intermittent project funding or whether there is a reasonable chance of it being maintained over time, for instance because it is a core part of a government budget, or maintained through a private trust, or has low costs and strong volunteer support. 
Further information: Sustainable Financing of Protected Areas (Emerton et al., 2006).</t>
    </r>
  </si>
  <si>
    <r>
      <t xml:space="preserve">Help for answering this question:
</t>
    </r>
    <r>
      <rPr>
        <sz val="12"/>
        <color theme="1"/>
        <rFont val="Calibri"/>
        <family val="2"/>
        <scheme val="minor"/>
      </rPr>
      <t>In this case “resources” refers primarily to biological and cultural values of the site. Have there been recent surveys of plant and animal species? Do managers know where culturally important sites or sacred natural sites exist so these can be protected? In "Ways forward" it is important to identify knowledge gaps and make suggestions for future surveys.</t>
    </r>
  </si>
  <si>
    <r>
      <t xml:space="preserve">Help for answering this question:
</t>
    </r>
    <r>
      <rPr>
        <sz val="12"/>
        <color theme="1"/>
        <rFont val="Calibri"/>
        <family val="2"/>
        <scheme val="minor"/>
      </rPr>
      <t>This question goes back to the key management objectives that were already identified earlier in the assessment. Were these clear or did the assessment group have to work them out? If they had to be worked out, this probably means that overall management has not considered the objectives of the protected area in sufficient detail. In the case of state-run protected areas these should be included in the original legislation establishing the reserve and in management plans. They should also be clear from information and knowledge of day-to-day activities. If the objectives are not, clear it could mean that management is undirected and  inefficient. If clarification of objectives is needed, this could be achieved through a stakeholder workshop for example and an activity like this should be noted in the "Ways forward" field.</t>
    </r>
  </si>
  <si>
    <r>
      <t xml:space="preserve">Help for answering this question:
</t>
    </r>
    <r>
      <rPr>
        <sz val="12"/>
        <color theme="1"/>
        <rFont val="Calibri"/>
        <family val="2"/>
        <scheme val="minor"/>
      </rPr>
      <t xml:space="preserve">Is budget expenditure properly planned and monitored through the year or is there usually a serious overspend or under spend? Are accounts published annually? If the answer reveals serious weaknesses, the "Ways forward" field should suggest concrete ways forward, such as drawing up an annual budget, hiring a qualified accountant or bringing in a permanent or temporary business manager. </t>
    </r>
  </si>
  <si>
    <r>
      <t xml:space="preserve">Help for answering this question:
</t>
    </r>
    <r>
      <rPr>
        <sz val="12"/>
        <color theme="1"/>
        <rFont val="Calibri"/>
        <family val="2"/>
        <scheme val="minor"/>
      </rPr>
      <t xml:space="preserve">Large amounts of money are wasted in protected areas because equipment is broken and never repaired, either because there is no-one available with the skills to carry out simple maintenance or because a culture develops where replacement becomes the norm. If this question scores low, the "Ways forward" field should suggest practical ways of addressing this, either by identifying or employing a maintenance officer (for instance from the local community) or introducing training to ensure that protected area staff have the requisite skills themselves. </t>
    </r>
  </si>
  <si>
    <r>
      <t xml:space="preserve">Help for answering this question:
</t>
    </r>
    <r>
      <rPr>
        <sz val="12"/>
        <color theme="1"/>
        <rFont val="Calibri"/>
        <family val="2"/>
        <scheme val="minor"/>
      </rPr>
      <t>This question is about land and water users that either benefit from or directly impact ecosystems within the protected area: for instance water users (mineral water suppliers, municipal water supplies, hydroelectric projects); but also ranchers, forest companies and those involved in extractive industries. Note that tourism operators have their own question (28). 
Question 22 wants to find out to which extent a protected area cooperates with or remains isolated from the wider community that influences it. If it scores zero, the "Ways forward" field could list key neighbours that should be contacted.</t>
    </r>
  </si>
  <si>
    <r>
      <t xml:space="preserve">Help for answering this question:
</t>
    </r>
    <r>
      <rPr>
        <sz val="12"/>
        <color theme="1"/>
        <rFont val="Calibri"/>
        <family val="2"/>
        <scheme val="minor"/>
      </rPr>
      <t>Most monitoring will be carried out by protected area staff. In some cases volunteers or local communities will also be involved. In the "Explain" field list what is monitored and how often. In the "Ways forward" field identify any important gaps in monitoring that need to be filled.</t>
    </r>
  </si>
  <si>
    <r>
      <t xml:space="preserve">Help for answering this question:
</t>
    </r>
    <r>
      <rPr>
        <sz val="12"/>
        <color theme="1"/>
        <rFont val="Calibri"/>
        <family val="2"/>
        <scheme val="minor"/>
      </rPr>
      <t xml:space="preserve">Tourism can be a help or an obstacle to protected areas. In addition, protected areas attract tourists and can therefore increase trade. Tourism operators should be protected area partners but this doesn’t always happen. If this question generates a low score, the "Ways forward" field could identify some of the key people it would  be important to talk to and develop cooperation with. </t>
    </r>
  </si>
  <si>
    <t>Name of protected area</t>
  </si>
  <si>
    <t>Country</t>
  </si>
  <si>
    <t>Private</t>
  </si>
  <si>
    <t>Community</t>
  </si>
  <si>
    <t>Other</t>
  </si>
  <si>
    <t>Management Authority</t>
  </si>
  <si>
    <t>Permanent</t>
  </si>
  <si>
    <t>Temporary</t>
  </si>
  <si>
    <t>Recurrent (operational) funds</t>
  </si>
  <si>
    <t>Project or other supplementary funds</t>
  </si>
  <si>
    <t>Management objective 1</t>
  </si>
  <si>
    <t>Management objective 2</t>
  </si>
  <si>
    <t>Questions</t>
  </si>
  <si>
    <t xml:space="preserve">Date of establishment </t>
  </si>
  <si>
    <t>Ramsar</t>
  </si>
  <si>
    <t>World Heritage</t>
  </si>
  <si>
    <t>Annual visitor Numbers</t>
  </si>
  <si>
    <t>WDPA site code</t>
  </si>
  <si>
    <t>Codes can be found on www.protectedplanet.net</t>
  </si>
  <si>
    <t>National Designations</t>
  </si>
  <si>
    <t>What are the main values for which the area is designated?</t>
  </si>
  <si>
    <t>PA staff</t>
  </si>
  <si>
    <t>Other PA agency staff</t>
  </si>
  <si>
    <t>NGO</t>
  </si>
  <si>
    <t>Local community</t>
  </si>
  <si>
    <t>Donors</t>
  </si>
  <si>
    <t>External experts</t>
  </si>
  <si>
    <t>Background information on protected area attributes</t>
  </si>
  <si>
    <t>Format: DD/MM/YYYY</t>
  </si>
  <si>
    <t>See https://rsis.ramsar.org/</t>
  </si>
  <si>
    <t>See http://datazone.birdlife.org/site/search</t>
  </si>
  <si>
    <t>See http://www.zeroextinction.org/search.cfm</t>
  </si>
  <si>
    <t>Category Ib - Wilderness Area</t>
  </si>
  <si>
    <t>Category II - National Park</t>
  </si>
  <si>
    <t>Category III - Natural Monument or Feature</t>
  </si>
  <si>
    <t>Category V - Protected Landscape/Seascape</t>
  </si>
  <si>
    <t xml:space="preserve">Category Ia - Strict Nature Reserve
</t>
  </si>
  <si>
    <t>Category VI - Protected Area with sustainable use of natural resources</t>
  </si>
  <si>
    <t xml:space="preserve">State
</t>
  </si>
  <si>
    <t>Number of staff (add numbers)</t>
  </si>
  <si>
    <t>Category IV - Habitat/Species Management Area</t>
  </si>
  <si>
    <t>Add full name as shown on any official list. If site is known by more than one name, or if name has changed recently, include all and mark which one is now the “official” name</t>
  </si>
  <si>
    <t>Note down the national category. This is important because particular designations have their own policies, rules and sometimes legislation</t>
  </si>
  <si>
    <t>Most but not all protected areas arealso  assigned an IUCN category which is listed on the WDPA. If the WDPA on www.protectedplanet.net does not show an IUCN category, leave this section blank</t>
  </si>
  <si>
    <t>Man and Biosphere</t>
  </si>
  <si>
    <t>Key Biodiversity Areas - KBA</t>
  </si>
  <si>
    <t>Areas of Zero Extinction - AZE</t>
  </si>
  <si>
    <t>Location of protected area</t>
  </si>
  <si>
    <t>Province and if possible map reference</t>
  </si>
  <si>
    <r>
      <t>Size of protected area</t>
    </r>
    <r>
      <rPr>
        <sz val="12"/>
        <color theme="1"/>
        <rFont val="Calibri (Textkörper)"/>
      </rPr>
      <t xml:space="preserve"> (in ha)</t>
    </r>
  </si>
  <si>
    <t xml:space="preserve">Number of people involved in completing assessment </t>
  </si>
  <si>
    <t>Add total number</t>
  </si>
  <si>
    <t>Add numbers where relevant</t>
  </si>
  <si>
    <t>List the two most important protected area management objectives</t>
  </si>
  <si>
    <t>Annual budget</t>
  </si>
  <si>
    <t>In US-$, excluding staff salary costs</t>
  </si>
  <si>
    <t>Annually, in US-$</t>
  </si>
  <si>
    <t xml:space="preserve">Format: DD/MM/YYYY.
For state protected areas: Usually the date of legal establishment. However, sometimes state-run protected areas operate for years before the legal process of establishment is completed. In this case list the date when the protected area was agreed by government. 
For sites where designation has changed over time (e.g. if a nature reserve has been changed to a national park) list both dates: first establishment of protected area and later change in national designation. 
For privately protected areas: Usually the date of purchase or the date when an area of land or water was announced as a protected area. </t>
  </si>
  <si>
    <t>See www.unesco.org/new/en/natural-sciences/environment/ecological-sciences/biosphere-reserves/world-network-wnbr/wnbr/</t>
  </si>
  <si>
    <t xml:space="preserve">See whc.unesco.org/en/list </t>
  </si>
  <si>
    <t>Objectives should be in the management plan, but there will often be more than two. In this case, or if objectives are not formally written down, people compiling the METT should agree on the two most important management objectives. These should be conservation objectives rather than, for instance, tourism management or supply of ecosystem services. It is important to identify the key objectives since the management assessment in the METT refers back to them.</t>
  </si>
  <si>
    <t>Add Criteria for designation (criteria i to x, which can be copied from the website above)</t>
  </si>
  <si>
    <t>Add Statement of Outstanding Universal Value (which can be copied from the website above)</t>
  </si>
  <si>
    <r>
      <rPr>
        <b/>
        <sz val="12"/>
        <color rgb="FF0070C0"/>
        <rFont val="Calibri (Textkörper)"/>
      </rPr>
      <t>International Designations</t>
    </r>
    <r>
      <rPr>
        <sz val="12"/>
        <rFont val="Calibri"/>
        <family val="2"/>
        <scheme val="minor"/>
      </rPr>
      <t xml:space="preserve"> </t>
    </r>
  </si>
  <si>
    <t>Please mark with an X and add text where relevant</t>
  </si>
  <si>
    <t>Add reason for designation, available from the website above</t>
  </si>
  <si>
    <t>Add how the protected area fulfils the 3 functions of MAB (conservation, development and logstic support) (Article 3 of the MAB Statutory Framework describes the functions see http://unesdoc.unesco.org/images/0010/001038/103849Eb.pdf)</t>
  </si>
  <si>
    <t>Add Criteria for designation (Article 4 of the MAB Statutory Framework describes the criteria, see http://unesdoc.unesco.org/images/0010/001038/103849Eb.pdf)</t>
  </si>
  <si>
    <t>Geological events may be part of natural disturbance regimes in many ecosystems. But they can be a threat if a species or habitat is damaged and has lost its resilience and is vulnerable to disturbance. Management capacity to respond to some of these changes may be limited.</t>
  </si>
  <si>
    <t>Threats</t>
  </si>
  <si>
    <t>Main value 1</t>
  </si>
  <si>
    <t>Main value 2</t>
  </si>
  <si>
    <t>Main value 3</t>
  </si>
  <si>
    <t>Main value 4</t>
  </si>
  <si>
    <t>Main value 5</t>
  </si>
  <si>
    <t>Please list up to 5 main values. 
Sometimes the values are written down (for instance in application for World Heritage status or in the protected area management plan), or it may be implicit. It is important to note whether the protected area is designated primarily to protect a whole habitat (such as a coral reef or rainforest) or whether it is to protect a certain species or group (like a seabird colony or a rare plant).</t>
  </si>
  <si>
    <t>Severity</t>
  </si>
  <si>
    <t>Category 1: Residential and commercial development within a protected area</t>
  </si>
  <si>
    <t xml:space="preserve">Housing and settlement </t>
  </si>
  <si>
    <t xml:space="preserve">Commercial and industrial areas </t>
  </si>
  <si>
    <t xml:space="preserve">Tourism and recreation infrastructure </t>
  </si>
  <si>
    <t>Category 2: Agriculture and aquaculture within a protected area (including silviculture and mariculture)</t>
  </si>
  <si>
    <t>Annual and perennial non-timber crop cultivation</t>
  </si>
  <si>
    <t>Drug cultivation</t>
  </si>
  <si>
    <t xml:space="preserve">Wood and pulp plantations </t>
  </si>
  <si>
    <t xml:space="preserve">Livestock farming and grazing </t>
  </si>
  <si>
    <t xml:space="preserve">Marine and freshwater aquaculture </t>
  </si>
  <si>
    <t>Category 3: Energy production and mining within a protected area (only non-biological resources)</t>
  </si>
  <si>
    <t xml:space="preserve">Oil and gas drilling </t>
  </si>
  <si>
    <t xml:space="preserve">Mining and quarrying </t>
  </si>
  <si>
    <t>Energy generation, including from hydropower dams</t>
  </si>
  <si>
    <t>Category 4: Transportation and service corridors within a protected area</t>
  </si>
  <si>
    <t>Roads and railroads</t>
  </si>
  <si>
    <t>Utility and service lines (e.g. electricity cables, telephone lines)</t>
  </si>
  <si>
    <t>Shipping lanes and canals</t>
  </si>
  <si>
    <t>Flight paths</t>
  </si>
  <si>
    <t>Category 5: Biological resource use and harm within a protected area</t>
  </si>
  <si>
    <t>Hunting, killing and collecting terrestrial animals (including killing of animals as a result of human/wildlife conflict)</t>
  </si>
  <si>
    <t>Gathering terrestrial plants or plant products (non-timber)</t>
  </si>
  <si>
    <t>Logging and wood harvesting</t>
  </si>
  <si>
    <t>Fishing, killing and harvesting aquatic resources</t>
  </si>
  <si>
    <t>Category 6: Human intrusions and disturbance within a protected area</t>
  </si>
  <si>
    <t>Recreational activities and tourism</t>
  </si>
  <si>
    <t xml:space="preserve">War, civil unrest and military exercises (including intrusion from across national borders) </t>
  </si>
  <si>
    <t>Research, education and other work-related activities in protected areas</t>
  </si>
  <si>
    <t>Activities of protected area managers (e.g. construction or vehicle use, artificial watering points and dams)</t>
  </si>
  <si>
    <t>Deliberate vandalism, destructive activities or threats to protected area staff and visitors</t>
  </si>
  <si>
    <t xml:space="preserve">Category 7: Natural system modifications </t>
  </si>
  <si>
    <t>Fire and fire suppression (including arson)</t>
  </si>
  <si>
    <t>Dams, hydrological modification and water management/use (that change the way ecosystems are functioning)</t>
  </si>
  <si>
    <t>Increased fragmentation within protected area</t>
  </si>
  <si>
    <t>Isolation from other natural habitat (e.g. deforestation, dams without effective aquatic wildlife passages)</t>
  </si>
  <si>
    <t>Other ‘edge effects’ on park values</t>
  </si>
  <si>
    <t>Loss of keystone species (e.g. top predators, pollinators, etc.)</t>
  </si>
  <si>
    <t>Category 8: Invasive and other problematic species and genes</t>
  </si>
  <si>
    <t xml:space="preserve">on biodiversity following introduction, spread and/or increase </t>
  </si>
  <si>
    <t>Invasive non-native/alien plants (weeds)</t>
  </si>
  <si>
    <t>Invasive non-native/alien animals</t>
  </si>
  <si>
    <t>Pathogens (non-native or native but creating new/increased problems)</t>
  </si>
  <si>
    <t>Introduced genetic material (e.g. genetically modified organisms)</t>
  </si>
  <si>
    <t>Category 9: Pollution entering or generated within protected area</t>
  </si>
  <si>
    <t>Household sewage and urban waste water</t>
  </si>
  <si>
    <t xml:space="preserve">Sewage and waste water from protected area facilities (e.g. toilets, hotels etc.) </t>
  </si>
  <si>
    <t>Industrial, mining and military effluents and discharges (e.g. poor water quality discharge from dams, e.g. unnatural temperatures, de-oxygenated, other pollution)</t>
  </si>
  <si>
    <t>Agricultural and forestry effluents (e.g. excess fertilizers or pesticides)</t>
  </si>
  <si>
    <t>Garbage and solid waste</t>
  </si>
  <si>
    <t>Air-borne pollutants</t>
  </si>
  <si>
    <t>Excess energy (e.g. heat pollution, lights etc.)</t>
  </si>
  <si>
    <t>Category 10: Geological events</t>
  </si>
  <si>
    <t>Volcanoes</t>
  </si>
  <si>
    <t>Earthquakes/Tsunamis</t>
  </si>
  <si>
    <t>Avalanches/ Landslides</t>
  </si>
  <si>
    <t xml:space="preserve">Erosion and siltation/ deposition (e.g. shoreline or riverbed changes) </t>
  </si>
  <si>
    <t>Category 11: Climate change and severe weather</t>
  </si>
  <si>
    <t>Habitat shifting and alteration</t>
  </si>
  <si>
    <t>Droughts</t>
  </si>
  <si>
    <t>Temperature extremes</t>
  </si>
  <si>
    <t>Storms and flooding</t>
  </si>
  <si>
    <t>Category 12: Specific cultural and social threats</t>
  </si>
  <si>
    <t>Loss of cultural links, traditional knowledge and/or management practices</t>
  </si>
  <si>
    <t>Natural deterioration of important cultural site values</t>
  </si>
  <si>
    <t>Destruction of cultural heritage buildings, gardens, sites etc.</t>
  </si>
  <si>
    <t>Help in answering this question</t>
  </si>
  <si>
    <t>Note: Agriculture is covered by Category 2</t>
  </si>
  <si>
    <t>Note: Species collection from the wild is covered under 5</t>
  </si>
  <si>
    <t>Note: Threats from outside the protected area are covered in 7</t>
  </si>
  <si>
    <t>Note: This refers to threats from long-term climatic changes which may be linked to global warming and other severe climatic/weather events outside of the natural range of variation</t>
  </si>
  <si>
    <t>Note: This refers to threats from terrestrial and aquatic non-native and native plants, animals, pathogens/microbes or genetic materials that have or are predicted to have harmful effects</t>
  </si>
  <si>
    <t>Note: This refers to threats from other actions that may occur far away and that convert or degrade habitat or change the way the ecosystem functions</t>
  </si>
  <si>
    <t>Note: This refers to threats from human activities that alter, destroy or disturb habitats and species associated with non-consumptive uses of biological resources</t>
  </si>
  <si>
    <t>Note: This refers to threats from consumption of "wild" biological resources including both intentional and unintentional harvesting effects. Also chasing or control of specific species (note that this includes hunting and killing of animals)</t>
  </si>
  <si>
    <t>Note: This refers to threats from long narrow transport corridors and the vehicles that use them including associated wildlife mortality. Includes flight paths from airplanes, hot air balloons, gliders, etc. but not bird flight paths</t>
  </si>
  <si>
    <t xml:space="preserve">Extent  </t>
  </si>
  <si>
    <t>High: The threat is likely to be widespread in its scope and affect the value at many of its locations at the site.</t>
  </si>
  <si>
    <t>Medium: The threat is likely to be localized in its scope and affect the value at some of the target's locations at the  site.</t>
  </si>
  <si>
    <t>Very High: The threat is likely to be widespread or pervasive in its scope and affect the value throughout the value's occurrences at the site.</t>
  </si>
  <si>
    <t>Low: The threat is likely to be very localized in its scope and affect the value at a limited portion of the value's location at the site.</t>
  </si>
  <si>
    <t>Very High: The threat is likely to destroy or eliminate the value over some portion of the value's occurrence at the site.</t>
  </si>
  <si>
    <t>High: The threat is likely to seriously degrade the value over some portion of the value's occurrence at the site.</t>
  </si>
  <si>
    <t>Medium: The threat is likely to moderately degrade the value over some portion of the value's occurrence at the site.</t>
  </si>
  <si>
    <t>Low: The threat is likely to only slightly impair the value over some portion of the value's occurrence at the site.</t>
  </si>
  <si>
    <t xml:space="preserve">Are the threats to the main values of the protected area identified, classified and adressed? </t>
  </si>
  <si>
    <t>The threats to the main values have not been identified</t>
  </si>
  <si>
    <t>The threats to the main values have been identified and classified but there is no management response</t>
  </si>
  <si>
    <t>The threats to the main values have been identified and classified, but management response could be improved</t>
  </si>
  <si>
    <t>The threats to the main values have been identified and classified and management response is comprehensive</t>
  </si>
  <si>
    <t>Help for threat identification, classification and management response</t>
  </si>
  <si>
    <t>Priority threats</t>
  </si>
  <si>
    <t>Threats with high or very high extent and severity should be considered high priority</t>
  </si>
  <si>
    <r>
      <t xml:space="preserve">Help for answering this question:
</t>
    </r>
    <r>
      <rPr>
        <sz val="12"/>
        <color theme="1"/>
        <rFont val="Calibri"/>
        <family val="2"/>
        <scheme val="minor"/>
      </rPr>
      <t xml:space="preserve">There is no common approach to classifying threats, but most protected areas look at the extent and severity of the threats (see the sheet "Help for threat assessment" for more information).
</t>
    </r>
    <r>
      <rPr>
        <b/>
        <sz val="12"/>
        <color theme="1"/>
        <rFont val="Calibri"/>
        <family val="2"/>
        <scheme val="minor"/>
      </rPr>
      <t xml:space="preserve">
</t>
    </r>
  </si>
  <si>
    <t>Climate change</t>
  </si>
  <si>
    <t xml:space="preserve">There have been no efforts to consider adaptation to climate change in management </t>
  </si>
  <si>
    <t xml:space="preserve">Some initial thought has taken place about likely impacts of climate change, but this has yet to be translated into management plans </t>
  </si>
  <si>
    <t xml:space="preserve">Detailed plans have been drawn up about how to adapt management to predicted climate change, and these are already being implemented </t>
  </si>
  <si>
    <r>
      <rPr>
        <b/>
        <sz val="12"/>
        <color theme="1"/>
        <rFont val="Calibri"/>
        <family val="2"/>
        <scheme val="minor"/>
      </rPr>
      <t>Threat category</t>
    </r>
    <r>
      <rPr>
        <sz val="12"/>
        <color theme="1"/>
        <rFont val="Calibri"/>
        <family val="2"/>
        <scheme val="minor"/>
      </rPr>
      <t xml:space="preserve">
(see below for categories)</t>
    </r>
  </si>
  <si>
    <r>
      <rPr>
        <b/>
        <sz val="12"/>
        <color theme="1"/>
        <rFont val="Calibri"/>
        <family val="2"/>
        <scheme val="minor"/>
      </rPr>
      <t>Threat</t>
    </r>
    <r>
      <rPr>
        <sz val="12"/>
        <color theme="1"/>
        <rFont val="Calibri"/>
        <family val="2"/>
        <scheme val="minor"/>
      </rPr>
      <t xml:space="preserve"> 
(see below in the respective category, note down all threats to the protected area)</t>
    </r>
  </si>
  <si>
    <r>
      <rPr>
        <b/>
        <sz val="12"/>
        <color theme="1"/>
        <rFont val="Calibri"/>
        <family val="2"/>
        <scheme val="minor"/>
      </rPr>
      <t>Main values affected by threat</t>
    </r>
    <r>
      <rPr>
        <sz val="12"/>
        <color theme="1"/>
        <rFont val="Calibri"/>
        <family val="2"/>
        <scheme val="minor"/>
      </rPr>
      <t xml:space="preserve">
(from those listed in the sheet 'Protected area attributes')</t>
    </r>
  </si>
  <si>
    <r>
      <rPr>
        <b/>
        <sz val="12"/>
        <color theme="1"/>
        <rFont val="Calibri"/>
        <family val="2"/>
        <scheme val="minor"/>
      </rPr>
      <t>Threat extent</t>
    </r>
    <r>
      <rPr>
        <sz val="12"/>
        <color theme="1"/>
        <rFont val="Calibri"/>
        <family val="2"/>
        <scheme val="minor"/>
      </rPr>
      <t xml:space="preserve"> 
(see classifications below and choose one)</t>
    </r>
  </si>
  <si>
    <r>
      <rPr>
        <b/>
        <sz val="12"/>
        <color theme="1"/>
        <rFont val="Calibri"/>
        <family val="2"/>
        <scheme val="minor"/>
      </rPr>
      <t xml:space="preserve">Threat severity </t>
    </r>
    <r>
      <rPr>
        <sz val="12"/>
        <color theme="1"/>
        <rFont val="Calibri"/>
        <family val="2"/>
        <scheme val="minor"/>
      </rPr>
      <t xml:space="preserve">
(see classifications below and choose one)</t>
    </r>
  </si>
  <si>
    <r>
      <rPr>
        <b/>
        <sz val="12"/>
        <color theme="1"/>
        <rFont val="Calibri"/>
        <family val="2"/>
        <scheme val="minor"/>
      </rPr>
      <t xml:space="preserve">Is it a priority threat? </t>
    </r>
    <r>
      <rPr>
        <sz val="12"/>
        <color theme="1"/>
        <rFont val="Calibri"/>
        <family val="2"/>
        <scheme val="minor"/>
      </rPr>
      <t xml:space="preserve">
(select up to 5 threats)</t>
    </r>
  </si>
  <si>
    <r>
      <rPr>
        <b/>
        <sz val="12"/>
        <color theme="1"/>
        <rFont val="Calibri"/>
        <family val="2"/>
        <scheme val="minor"/>
      </rPr>
      <t>Source of information</t>
    </r>
    <r>
      <rPr>
        <sz val="12"/>
        <color theme="1"/>
        <rFont val="Calibri"/>
        <family val="2"/>
        <scheme val="minor"/>
      </rPr>
      <t xml:space="preserve">
(What information did you use to assess the threat?)</t>
    </r>
  </si>
  <si>
    <r>
      <rPr>
        <b/>
        <sz val="12"/>
        <color theme="1"/>
        <rFont val="Calibri"/>
        <family val="2"/>
        <scheme val="minor"/>
      </rPr>
      <t xml:space="preserve">Management response </t>
    </r>
    <r>
      <rPr>
        <sz val="12"/>
        <color theme="1"/>
        <rFont val="Calibri"/>
        <family val="2"/>
        <scheme val="minor"/>
      </rPr>
      <t xml:space="preserve">
(What does management do to address the threat?)</t>
    </r>
  </si>
  <si>
    <t>Help for discussing the condition of the protected area's important values</t>
  </si>
  <si>
    <t>The discussion on how the protected area's values are doing could be structured as follows and you could use the table below to capture the results fo the discussion:</t>
  </si>
  <si>
    <t>2. Ask them to think of the current state of protected area values and choose one of the following states for each value:</t>
  </si>
  <si>
    <t>3. Next, ask the participants to think about how the value has changed since the time the protected area was first designated and to describe its trend using one of the following terms:</t>
  </si>
  <si>
    <t>4. Then, ask the participants for their reasons of assessing the values the way they did and how they think the state and trend of the values could be improved.</t>
  </si>
  <si>
    <t>5. Capture the results for each value in the table below.</t>
  </si>
  <si>
    <t>Value</t>
  </si>
  <si>
    <t>Condition</t>
  </si>
  <si>
    <t>Trend</t>
  </si>
  <si>
    <t>Very good</t>
  </si>
  <si>
    <t>Good</t>
  </si>
  <si>
    <t>Fair</t>
  </si>
  <si>
    <t>Poor</t>
  </si>
  <si>
    <t>Don't know</t>
  </si>
  <si>
    <t>Improving</t>
  </si>
  <si>
    <t>Stable</t>
  </si>
  <si>
    <t>Reason for the rating</t>
  </si>
  <si>
    <t>Ways to improve value</t>
  </si>
  <si>
    <t>6. Finally, summarise the results to answer question 30 of the METT on the previous sheet.</t>
  </si>
  <si>
    <t>Has the status of key indicator species changed over the last 5 years?</t>
  </si>
  <si>
    <t>Add.</t>
  </si>
  <si>
    <t>Plan the assessment</t>
  </si>
  <si>
    <t>Do it properly and do it all</t>
  </si>
  <si>
    <t>Repeat the assessment</t>
  </si>
  <si>
    <t>Consult with rights holders and stakeholders and get consensus</t>
  </si>
  <si>
    <t>Build capacity and understanding</t>
  </si>
  <si>
    <t>Have results verified</t>
  </si>
  <si>
    <t>Implement recommendations</t>
  </si>
  <si>
    <t>Additional points: Planning process</t>
  </si>
  <si>
    <t xml:space="preserve">Additional points: Land and water planning </t>
  </si>
  <si>
    <t>Additional points: Local communities / indigenous people</t>
  </si>
  <si>
    <t>Additional points: Condition assessment</t>
  </si>
  <si>
    <r>
      <rPr>
        <b/>
        <sz val="12"/>
        <color theme="1"/>
        <rFont val="Calibri"/>
        <family val="2"/>
        <scheme val="minor"/>
      </rPr>
      <t xml:space="preserve">    Very good</t>
    </r>
    <r>
      <rPr>
        <sz val="12"/>
        <color theme="1"/>
        <rFont val="Calibri"/>
        <family val="2"/>
        <scheme val="minor"/>
      </rPr>
      <t>: There is no problem, it is doing well.</t>
    </r>
  </si>
  <si>
    <r>
      <rPr>
        <b/>
        <sz val="12"/>
        <color theme="1"/>
        <rFont val="Calibri"/>
        <family val="2"/>
        <scheme val="minor"/>
      </rPr>
      <t xml:space="preserve">    Good</t>
    </r>
    <r>
      <rPr>
        <sz val="12"/>
        <color theme="1"/>
        <rFont val="Calibri"/>
        <family val="2"/>
        <scheme val="minor"/>
      </rPr>
      <t>: Things are okay, although there are minor problems the value could recover with a bit of help and time.</t>
    </r>
  </si>
  <si>
    <r>
      <rPr>
        <b/>
        <sz val="12"/>
        <color theme="1"/>
        <rFont val="Calibri"/>
        <family val="2"/>
        <scheme val="minor"/>
      </rPr>
      <t xml:space="preserve">    Fair</t>
    </r>
    <r>
      <rPr>
        <sz val="12"/>
        <color theme="1"/>
        <rFont val="Calibri"/>
        <family val="2"/>
        <scheme val="minor"/>
      </rPr>
      <t>: There are some serious problems affecting the value, and it will need quite a lot of work and time to recover.</t>
    </r>
  </si>
  <si>
    <r>
      <t xml:space="preserve"> </t>
    </r>
    <r>
      <rPr>
        <b/>
        <sz val="12"/>
        <color theme="1"/>
        <rFont val="Calibri"/>
        <family val="2"/>
        <scheme val="minor"/>
      </rPr>
      <t xml:space="preserve">   Poor</t>
    </r>
    <r>
      <rPr>
        <sz val="12"/>
        <color theme="1"/>
        <rFont val="Calibri"/>
        <family val="2"/>
        <scheme val="minor"/>
      </rPr>
      <t>: The value is really suffering, and it will not recover, at least not without a really major effort and intervention.</t>
    </r>
  </si>
  <si>
    <r>
      <rPr>
        <b/>
        <sz val="12"/>
        <color theme="1"/>
        <rFont val="Calibri"/>
        <family val="2"/>
        <scheme val="minor"/>
      </rPr>
      <t xml:space="preserve">    Don’t know</t>
    </r>
    <r>
      <rPr>
        <sz val="12"/>
        <color theme="1"/>
        <rFont val="Calibri"/>
        <family val="2"/>
        <scheme val="minor"/>
      </rPr>
      <t>: We have no information or knowledge about the value and cannot assess the condition or trend.</t>
    </r>
  </si>
  <si>
    <r>
      <rPr>
        <b/>
        <sz val="12"/>
        <color theme="1"/>
        <rFont val="Calibri"/>
        <family val="2"/>
        <scheme val="minor"/>
      </rPr>
      <t xml:space="preserve">    Improving</t>
    </r>
    <r>
      <rPr>
        <sz val="12"/>
        <color theme="1"/>
        <rFont val="Calibri"/>
        <family val="2"/>
        <scheme val="minor"/>
      </rPr>
      <t>: Getting better / recovering</t>
    </r>
  </si>
  <si>
    <r>
      <rPr>
        <b/>
        <sz val="12"/>
        <color theme="1"/>
        <rFont val="Calibri"/>
        <family val="2"/>
        <scheme val="minor"/>
      </rPr>
      <t xml:space="preserve">    Stable</t>
    </r>
    <r>
      <rPr>
        <sz val="12"/>
        <color theme="1"/>
        <rFont val="Calibri"/>
        <family val="2"/>
        <scheme val="minor"/>
      </rPr>
      <t>: Staying about the same</t>
    </r>
  </si>
  <si>
    <r>
      <rPr>
        <b/>
        <sz val="12"/>
        <color theme="1"/>
        <rFont val="Calibri"/>
        <family val="2"/>
        <scheme val="minor"/>
      </rPr>
      <t xml:space="preserve">    Deteriorating</t>
    </r>
    <r>
      <rPr>
        <sz val="12"/>
        <color theme="1"/>
        <rFont val="Calibri"/>
        <family val="2"/>
        <scheme val="minor"/>
      </rPr>
      <t>: Getting worse</t>
    </r>
  </si>
  <si>
    <r>
      <t xml:space="preserve">    </t>
    </r>
    <r>
      <rPr>
        <b/>
        <sz val="12"/>
        <color theme="1"/>
        <rFont val="Calibri"/>
        <family val="2"/>
        <scheme val="minor"/>
      </rPr>
      <t>Range</t>
    </r>
    <r>
      <rPr>
        <sz val="12"/>
        <color theme="1"/>
        <rFont val="Calibri"/>
        <family val="2"/>
        <scheme val="minor"/>
      </rPr>
      <t>: Same, increasing, decreasing</t>
    </r>
  </si>
  <si>
    <r>
      <t xml:space="preserve"> </t>
    </r>
    <r>
      <rPr>
        <b/>
        <sz val="12"/>
        <color theme="1"/>
        <rFont val="Calibri"/>
        <family val="2"/>
        <scheme val="minor"/>
      </rPr>
      <t xml:space="preserve">   Population size</t>
    </r>
    <r>
      <rPr>
        <sz val="12"/>
        <color theme="1"/>
        <rFont val="Calibri"/>
        <family val="2"/>
        <scheme val="minor"/>
      </rPr>
      <t>: Same, increasing, decreasing</t>
    </r>
  </si>
  <si>
    <r>
      <rPr>
        <b/>
        <sz val="12"/>
        <color theme="1"/>
        <rFont val="Calibri"/>
        <family val="2"/>
        <scheme val="minor"/>
      </rPr>
      <t xml:space="preserve">    Reproduction, mortality and age structure</t>
    </r>
    <r>
      <rPr>
        <sz val="12"/>
        <color theme="1"/>
        <rFont val="Calibri"/>
        <family val="2"/>
        <scheme val="minor"/>
      </rPr>
      <t>: Same, increasing, decreasing</t>
    </r>
  </si>
  <si>
    <r>
      <rPr>
        <b/>
        <sz val="12"/>
        <color theme="1"/>
        <rFont val="Calibri"/>
        <family val="2"/>
        <scheme val="minor"/>
      </rPr>
      <t xml:space="preserve">    Area of habitats</t>
    </r>
    <r>
      <rPr>
        <sz val="12"/>
        <color theme="1"/>
        <rFont val="Calibri"/>
        <family val="2"/>
        <scheme val="minor"/>
      </rPr>
      <t>: Same, increasing, decreasing</t>
    </r>
  </si>
  <si>
    <r>
      <t xml:space="preserve">    </t>
    </r>
    <r>
      <rPr>
        <b/>
        <sz val="12"/>
        <color theme="1"/>
        <rFont val="Calibri"/>
        <family val="2"/>
        <scheme val="minor"/>
      </rPr>
      <t>Habitat quality</t>
    </r>
    <r>
      <rPr>
        <sz val="12"/>
        <color theme="1"/>
        <rFont val="Calibri"/>
        <family val="2"/>
        <scheme val="minor"/>
      </rPr>
      <t>: Same, increasing, decreasing</t>
    </r>
  </si>
  <si>
    <r>
      <rPr>
        <b/>
        <sz val="12"/>
        <color theme="1"/>
        <rFont val="Calibri"/>
        <family val="2"/>
        <scheme val="minor"/>
      </rPr>
      <t xml:space="preserve">    Main pressures and threats</t>
    </r>
    <r>
      <rPr>
        <sz val="12"/>
        <color theme="1"/>
        <rFont val="Calibri"/>
        <family val="2"/>
        <scheme val="minor"/>
      </rPr>
      <t>: Same, increasing, decreasing</t>
    </r>
  </si>
  <si>
    <t>Key indicator species</t>
  </si>
  <si>
    <t>Range</t>
  </si>
  <si>
    <t>Increasing</t>
  </si>
  <si>
    <t>Decreasing</t>
  </si>
  <si>
    <t>Population size</t>
  </si>
  <si>
    <t>Reproduction, mortality, age structure</t>
  </si>
  <si>
    <t>Area of habitats</t>
  </si>
  <si>
    <t>Habitat quality</t>
  </si>
  <si>
    <t>Main pressures and threats</t>
  </si>
  <si>
    <r>
      <t xml:space="preserve">  </t>
    </r>
    <r>
      <rPr>
        <b/>
        <sz val="12"/>
        <color theme="1"/>
        <rFont val="Calibri"/>
        <family val="2"/>
        <scheme val="minor"/>
      </rPr>
      <t xml:space="preserve">  Range</t>
    </r>
    <r>
      <rPr>
        <sz val="12"/>
        <color theme="1"/>
        <rFont val="Calibri"/>
        <family val="2"/>
        <scheme val="minor"/>
      </rPr>
      <t>: Same, increasing, decreasing</t>
    </r>
  </si>
  <si>
    <r>
      <t xml:space="preserve"> </t>
    </r>
    <r>
      <rPr>
        <b/>
        <sz val="12"/>
        <color theme="1"/>
        <rFont val="Calibri"/>
        <family val="2"/>
        <scheme val="minor"/>
      </rPr>
      <t xml:space="preserve">   Area covered by habitat type within range</t>
    </r>
    <r>
      <rPr>
        <sz val="12"/>
        <color theme="1"/>
        <rFont val="Calibri"/>
        <family val="2"/>
        <scheme val="minor"/>
      </rPr>
      <t>: Same, increasing, decreasing</t>
    </r>
  </si>
  <si>
    <r>
      <rPr>
        <b/>
        <sz val="12"/>
        <color theme="1"/>
        <rFont val="Calibri"/>
        <family val="2"/>
        <scheme val="minor"/>
      </rPr>
      <t xml:space="preserve">    Specific structures and functions</t>
    </r>
    <r>
      <rPr>
        <sz val="12"/>
        <color theme="1"/>
        <rFont val="Calibri"/>
        <family val="2"/>
        <scheme val="minor"/>
      </rPr>
      <t>: Same, increasing, decreasing</t>
    </r>
  </si>
  <si>
    <r>
      <rPr>
        <b/>
        <sz val="12"/>
        <color theme="1"/>
        <rFont val="Calibri"/>
        <family val="2"/>
        <scheme val="minor"/>
      </rPr>
      <t xml:space="preserve">    Expected impact from threats</t>
    </r>
    <r>
      <rPr>
        <sz val="12"/>
        <color theme="1"/>
        <rFont val="Calibri"/>
        <family val="2"/>
        <scheme val="minor"/>
      </rPr>
      <t>: Same, increasing, decreasing</t>
    </r>
  </si>
  <si>
    <t>Specific structures and functions</t>
  </si>
  <si>
    <t>Expected impact from threats</t>
  </si>
  <si>
    <t>6. Finally, summarise the results to answer the question on the previous sheet.</t>
  </si>
  <si>
    <t>Area covered by habitat type</t>
  </si>
  <si>
    <r>
      <t xml:space="preserve">Introduction to the 
</t>
    </r>
    <r>
      <rPr>
        <b/>
        <sz val="16"/>
        <color rgb="FF0070C0"/>
        <rFont val="Calibri (Textkörper)"/>
      </rPr>
      <t>'Advanced Management Effectiveness Tracking Tool' (Advanced METT)</t>
    </r>
  </si>
  <si>
    <t>The METT (and also the Advanced METT) has been designed for global use and it is therefore unlikely that it will fit perfectly to a specific protected area. Consider adding questions where needed but do not change the wording of existing questions as it might change their intent.
Where a question is not relevant to your protected area, do not answer it, but provide a reason for why it is not relevant in the “Explain” field. This will help assessors in later years understand how you approached the Advanced METT. For example, if a protected area has no visitors, the question on visitor facilities can be disregarded. Do not forget to reduce the possible total Advanced METT score if some questions are not relevant.</t>
  </si>
  <si>
    <t>Having the results of the assessment reviewed and verified by someone external who is knowledgeable about the protected area but was not part of the assessment can help reduce potential subjectivity and bias. An external review can range from a simple sense-checking of completed Advanced METT assessments to more detailed verification exercises in the field involving data collection.</t>
  </si>
  <si>
    <t>The aim of the Advanced METT is to contribute to good conservation planning and management. However, this can only be achieved if the “Ways forward” section is completed as can it provide useful direction for management. Some of the activities noted in the “Ways forward” section might have to be translated into action plans to get clarity about timelines, responsibilities, budget, etc.</t>
  </si>
  <si>
    <t>Maximum Advanced METT score</t>
  </si>
  <si>
    <t>Your Advanced METT score</t>
  </si>
  <si>
    <t>Advanced METT scores per management element (%age)</t>
  </si>
  <si>
    <t>Advanced METT scores per question</t>
  </si>
  <si>
    <t>Back to 'Advanced METT questions and scores'</t>
  </si>
  <si>
    <t>Help for answering this question</t>
  </si>
  <si>
    <t>Your answer 
(put in text or mark with X where appropriate)</t>
  </si>
  <si>
    <t xml:space="preserve">IUCN Protected Area Category </t>
  </si>
  <si>
    <t>Ownership details</t>
  </si>
  <si>
    <t>Add exact number or, where not known, give an estimate</t>
  </si>
  <si>
    <t>PA manager</t>
  </si>
  <si>
    <t>Important Bird and Biodiversity Areas - IBA</t>
  </si>
  <si>
    <t>18. Equipment and facilities</t>
  </si>
  <si>
    <t>19. Maintenance of equipment and facilities</t>
  </si>
  <si>
    <t>Help for discussing the conservation status of key indicator species</t>
  </si>
  <si>
    <t>The discussion on how the protected area's key indicator species are doing could be structured as follows and you could use the table below to capture the results fo the discussion:</t>
  </si>
  <si>
    <t>1. Agree with participants on what the key indicator species are.</t>
  </si>
  <si>
    <t>2. Ask them to think of the key indicator species and how their status has changed compared to 5 years ago for the following 6 attributes:</t>
  </si>
  <si>
    <t>Help for discussing the conservation status of habitats</t>
  </si>
  <si>
    <t>The discussion on how the protected area's habitats are doing could be structured as follows and you could use the table below to capture the results fo the discussion:</t>
  </si>
  <si>
    <t>1. Agree with participants on what the habitats are.</t>
  </si>
  <si>
    <t>2. Ask them to think of the habitats and how their status has changed compared to 5 years ago for the following 4 attributes:</t>
  </si>
  <si>
    <t>3. Then, ask the participants for their reasons of assessing the status the way they did and how they think it could be improved.</t>
  </si>
  <si>
    <t>5. Capture the results for each habitat in the table below.</t>
  </si>
  <si>
    <t>Habitats</t>
  </si>
  <si>
    <t>4. Capture the results for each key indicator species in the table below.</t>
  </si>
  <si>
    <t>5. Finally, summarise the results to answer the question on the previous sheet.</t>
  </si>
  <si>
    <t>Conservation status of habitats</t>
  </si>
  <si>
    <t>Has the status of habitats changed over the last 5 years?</t>
  </si>
  <si>
    <t>The conservation status of habitats has worsened over the last 5 years</t>
  </si>
  <si>
    <t>The conservation status of habitats remained unchanged over the last 5 years</t>
  </si>
  <si>
    <t>The conservation status of habitats has improved over the last 5 years</t>
  </si>
  <si>
    <t>The conservation status of habitats has significantly improved over the last 5 years</t>
  </si>
  <si>
    <r>
      <t xml:space="preserve">Help for answering this question:
</t>
    </r>
    <r>
      <rPr>
        <sz val="12"/>
        <color theme="1"/>
        <rFont val="Calibri"/>
        <family val="2"/>
        <scheme val="minor"/>
      </rPr>
      <t>This is one of the key questions to find out how well the protected area is doing. If your protected area implements a monitoring protocol to regularly measure the condition of habitats using specific indicators and defined thresholds, the conclusions from your monitoring activities will help answer this question.
Where this is not the case, the condition of the habitats should be discussed with the participants of the METT assessment workshop. The table on the next sheet describes how this could be done.</t>
    </r>
  </si>
  <si>
    <t>Conservation status of key indicator species</t>
  </si>
  <si>
    <t>The conservation status of key indicator species has worsened over the last 5 years</t>
  </si>
  <si>
    <t>The conservation status of key indicator species remained unchanged over the last 5 years</t>
  </si>
  <si>
    <t>The conservation status of key indicator species has improved over the last 5 years</t>
  </si>
  <si>
    <t>The conservation status of key indicator species has significantly improved over the last 5 years</t>
  </si>
  <si>
    <t>Adapt the questions where needed</t>
  </si>
  <si>
    <t xml:space="preserve">A rights holder is someone that has legal or customary rights with respect to land, water and/or natural resources. A stakeholder is any individual or organisation that possesses real and ongoing direct or indirect interests and concerns about a protected area. Examples for rights holders and stakeholders are members of local communities and indigenous peoples, conservation and social NGOs, community organisations, tourism businesses, other local entrepreneurs, visitors or local government authorities. </t>
  </si>
  <si>
    <t xml:space="preserve">Meaningful engagement of rights holders and stakeholders requires honesty, openness for their views and concerns and being ready to accommodate them. If this is not the case, the assessment could lead to disenfranchised rights holders and stakeholders, which could ultimately hinder the work of the protected area. </t>
  </si>
  <si>
    <r>
      <rPr>
        <b/>
        <sz val="16"/>
        <color theme="1"/>
        <rFont val="Calibri (Textkörper)"/>
      </rPr>
      <t>Guidance</t>
    </r>
    <r>
      <rPr>
        <b/>
        <sz val="16"/>
        <color theme="4"/>
        <rFont val="Calibri"/>
        <family val="2"/>
        <scheme val="minor"/>
      </rPr>
      <t xml:space="preserve">
Engaging rights holders and stakeholders</t>
    </r>
  </si>
  <si>
    <r>
      <t>Many threats to protected areas stem from activities by rights holders or stakeholders</t>
    </r>
    <r>
      <rPr>
        <sz val="12"/>
        <color rgb="FF000000"/>
        <rFont val="Calibri"/>
        <family val="2"/>
        <scheme val="minor"/>
      </rPr>
      <t>, e.g. infrastructure development, mining, poaching, illegal logging, encroaching settlements. For protected areas to achieve their objectives and maintain their values, it is important to engage rights holders and stakeholders and turn them into allies that support the work of the protected area.</t>
    </r>
  </si>
  <si>
    <r>
      <t>Many rights holders and stakeholders also have detailed knowledge and valid opinions about the protected area and its operations</t>
    </r>
    <r>
      <rPr>
        <sz val="12"/>
        <color rgb="FF000000"/>
        <rFont val="Calibri"/>
        <family val="2"/>
        <scheme val="minor"/>
      </rPr>
      <t>. Engaging rights holders and stakeholders in the management effectiveness evaluation will contribute to a balanced and objective assessment result. It will provide the protected area with useful insights and suggestions on how to improve the situation where needed. Engagement will therefore increase the value of the assessment for the protected area.</t>
    </r>
  </si>
  <si>
    <t>The assessment will be most useful to you if you include a wide range of rights holders and stakeholders to provide additional input and information for answering the questions.
These can be people from your local communities, employees of your protected area agency, from businesses operating around the protected area, scientists that are familiar with the protected area, etc.
Including many different rights holders and stakeholders will help make the assessment objective and ensure that the results are understood and accepted by all. Overall, it can improve support for your protected area by these groups since they will feel appreciated and heard.
However, while stakeholders like community representatives or scientists can provide important knowledge and opinions to the assessment, their contributions will usually be limited to a handful of questions since they will not be concerned with all aspects of protected area management. Where their in-person participation requires considerable effort from them, you might want to engage them through a targeted interview by telephone or other appropriate means to receive the required information. 
Information on how stakeholders might be identified and what makes good stakeholder engagement can be found on the next sheet.</t>
  </si>
  <si>
    <t>The Advanced METT is designed to track progress over time and so the assessment should be carried out regularly for you to see if you are making progress. The ideal assessment frequency is annually. 
However, if you have identified many issues to work on in the initial assessment, you could conduct focused assessments that look at progress in implementing solutions in the following two years and conduct another full-fledged evaluation in the third year again.</t>
  </si>
  <si>
    <r>
      <t xml:space="preserve">To get the most out of the evaluation, you should </t>
    </r>
    <r>
      <rPr>
        <b/>
        <sz val="12"/>
        <color rgb="FF000000"/>
        <rFont val="Calibri"/>
        <scheme val="minor"/>
      </rPr>
      <t>consider carefully who to approach for engagement in the assessment.</t>
    </r>
    <r>
      <rPr>
        <sz val="12"/>
        <color rgb="FF000000"/>
        <rFont val="Calibri"/>
        <family val="2"/>
        <scheme val="minor"/>
      </rPr>
      <t xml:space="preserve"> You cannot invite everyone that has a right or is a stakeholder - that would simply be too many. However, it is important that each stakeholder and rights holder group has a say in the assessment. For each group, you should identify which of their members can speak on the group’s behalf. These members should not bring their own individual opinions to the table, but should reflect the opinions of their group. They should also have a constructive mind set and be interested in solutions to not block progress.</t>
    </r>
  </si>
  <si>
    <r>
      <t xml:space="preserve">Rights holders and stakeholders also need to understand what the assessment is for and what is expected from them. They should receive the questionnaire well in advance, so they can discuss relevant questions within their group and agree on their shared views. After the assessment, it will be important to let rights holders and stakeholders know what the outcomes were, which suggestions from the assessment will be implemented and what the results of implementation were. Overall, the management effectiveness </t>
    </r>
    <r>
      <rPr>
        <b/>
        <sz val="12"/>
        <color rgb="FF000000"/>
        <rFont val="Calibri"/>
        <scheme val="minor"/>
      </rPr>
      <t>assessment can be a driver for strong and fruitful relations with rights holder and stakeholders</t>
    </r>
    <r>
      <rPr>
        <sz val="12"/>
        <color rgb="FF000000"/>
        <rFont val="Calibri"/>
        <family val="2"/>
        <scheme val="minor"/>
      </rPr>
      <t>.</t>
    </r>
  </si>
  <si>
    <t>Additional points on 7. Management plan</t>
  </si>
  <si>
    <r>
      <t xml:space="preserve">Help for answering this question:
</t>
    </r>
    <r>
      <rPr>
        <sz val="12"/>
        <color theme="1"/>
        <rFont val="Calibri"/>
        <family val="2"/>
        <scheme val="minor"/>
      </rPr>
      <t>In most cases this will be a formal management plan, written down and - in the case of government protected areas - also approved by the relevant department or ministry. In other cases management plans may be less formal, agreed through discussion with community members, and existing only as oral agreements, minutes of meetings or other less formal arrangements. The aim of this question is to see whether or not management is following a set and logical course. Further information: Guidelines for Management Planning of Protected Areas (Thomas and Middleton, 2003).</t>
    </r>
  </si>
  <si>
    <t xml:space="preserve">Additional points on 21. Planning for land and water use </t>
  </si>
  <si>
    <r>
      <t xml:space="preserve">Help for answering this question:
</t>
    </r>
    <r>
      <rPr>
        <sz val="12"/>
        <color theme="1"/>
        <rFont val="Calibri"/>
        <family val="2"/>
        <scheme val="minor"/>
      </rPr>
      <t xml:space="preserve">Note that this question relates to planning processes outside the protected area. Protected area effectiveness can be seriously undermined by actions that take place beyond its boundaries, such as pollution, alterations to hydrology, and development of infrastructure such as roads and rail links. Does the protected area have any influence on surrounding decisions? Do managers or communities managing protected areas engage in wider planning discussions? Does the government take account of the protected area when undertaking broader planning exercises?
</t>
    </r>
  </si>
  <si>
    <t xml:space="preserve">Additional points on 24. Local communities </t>
  </si>
  <si>
    <r>
      <t xml:space="preserve">Help for answering this question:
</t>
    </r>
    <r>
      <rPr>
        <sz val="12"/>
        <color theme="1"/>
        <rFont val="Calibri"/>
        <family val="2"/>
        <scheme val="minor"/>
      </rPr>
      <t>To score 2 or 3 in this question the communities should also have a reasonable amount of influence on the overall decision. Consultation alone is not sufficient.</t>
    </r>
    <r>
      <rPr>
        <b/>
        <sz val="12"/>
        <color theme="1"/>
        <rFont val="Calibri"/>
        <family val="2"/>
        <scheme val="minor"/>
      </rPr>
      <t xml:space="preserve">
</t>
    </r>
  </si>
  <si>
    <t>Additional points on 30. Condition of values</t>
  </si>
  <si>
    <r>
      <t xml:space="preserve">Help for answering this question:
</t>
    </r>
    <r>
      <rPr>
        <sz val="12"/>
        <color theme="1"/>
        <rFont val="Calibri"/>
        <family val="2"/>
        <scheme val="minor"/>
      </rPr>
      <t>This is one of the key questions to find out how well the protected area is doing. If your protected area implements a monitoring protocol to regularly measure the condition of its major values using specific indicators and defined thresholds, the conclusions from your monitoring activities will help answer this question.
Where this is not the case, the condition of the major values should be discussed with the participants of the METT assessment workshop. The table on the next sheet describes how this could be done.</t>
    </r>
    <r>
      <rPr>
        <b/>
        <sz val="12"/>
        <color theme="1"/>
        <rFont val="Calibri"/>
        <family val="2"/>
        <scheme val="minor"/>
      </rPr>
      <t xml:space="preserve">
</t>
    </r>
    <r>
      <rPr>
        <sz val="12"/>
        <color theme="1"/>
        <rFont val="Calibri"/>
        <family val="2"/>
        <scheme val="minor"/>
      </rPr>
      <t xml:space="preserve">Note that question 30 </t>
    </r>
    <r>
      <rPr>
        <sz val="12"/>
        <color theme="1"/>
        <rFont val="Calibri"/>
        <family val="2"/>
        <scheme val="minor"/>
      </rPr>
      <t>question covers both biological and cultural values. The "Explain" field should give further details, including data if this is available, and should consider biological value conservation and cultural value conservation separately if there are differences between the two.</t>
    </r>
  </si>
  <si>
    <t>Explain: What are the reasons for choosing this score?</t>
  </si>
  <si>
    <t>Add text here</t>
  </si>
  <si>
    <t>Possible answers</t>
  </si>
  <si>
    <r>
      <t>Help for answering:</t>
    </r>
    <r>
      <rPr>
        <sz val="12"/>
        <color theme="1"/>
        <rFont val="Calibri"/>
        <family val="2"/>
        <scheme val="minor"/>
      </rPr>
      <t xml:space="preserve">
Planning process:
7a) “Key stakeholders” in this case refers to people beyond the immediate management authority; such as local communities or indigenous peoples living in or near the protected area, sometimes also tourism operators, local government and industry. If there has been no such involvement, the "planning" section should identify those people who should be involved in the future.
7b) Many formal management plans cover 5-10 year periods. But things can change over this length of time;. For example, new pressures can develop, weather patterns can change, new opportunities can arise. This question captures whether there is a way to make sure such changes are integrated into management, and lessons learned as management proceeds.
7c) The fact that monitoring takes place, and assessments are carried out, is no guarantee that the results are incorporated into management. The question addresses this and, if answered negatively, the "planning" section should include concrete, time-bound proposals to address the lack. Further information: Enhancing our Heritage Toolkit: Assessing management effectiveness of natural World Heritage sites (Hockings et al., 2008).</t>
    </r>
  </si>
  <si>
    <t>Possible additional points</t>
  </si>
  <si>
    <t>1</t>
  </si>
  <si>
    <t>Explain: What are the reasons for adding points?</t>
  </si>
  <si>
    <t>Ways forward: Is there anything you are planning to do to maintain the point or improve it?</t>
  </si>
  <si>
    <r>
      <t>Help for answering:</t>
    </r>
    <r>
      <rPr>
        <sz val="12"/>
        <color theme="1"/>
        <rFont val="Calibri"/>
        <family val="2"/>
        <scheme val="minor"/>
      </rPr>
      <t xml:space="preserve">
21a) This additional question focuses on surrounding environmental conditions, such as pollution levels, hydrology etc. Relatively few protected areas will be able to score this additional point.
21b) Is the protected area connected to other similar habitats or is it isolated? Particular issues here are the potential for animal migration or animal movement to prevent species becoming inbred, opportunities for fish migration along rivers, and the presence of buffer zones around protected areas to prevent edge effects and encroachment. If not, is there anything that can be done to improve the situation?
21c) This is a complicated question because it could involve two different issues: managing ecosystems to protect particular species (e.g. use of fire to maintain savannah habitat) or management for ecosystem services beneficial to human society, such as managing cloud forest habitat to maintain downstream water supplies. The "Explain" field should describe what ecosystem services are being considered here.</t>
    </r>
  </si>
  <si>
    <r>
      <t xml:space="preserve">Help for answering:
</t>
    </r>
    <r>
      <rPr>
        <sz val="12"/>
        <color theme="1"/>
        <rFont val="Calibri"/>
        <family val="2"/>
        <scheme val="minor"/>
      </rPr>
      <t xml:space="preserve">30a) Monitoring: If an additional score is given for this question, details on the type of monitoring should be given in the "Explain" field.
30b) Management programmes: Again, if an additional score is given, describe the programmes in the "Explain" field.
30c) Routine part of management: In a growing number of protected areas, most staff are assigned to visitor management or enforcement, and actual conservation management gets sidelined. This question wants to identify where conservation management is lacking and the "Ways forward" field should identify needs to address this.
</t>
    </r>
  </si>
  <si>
    <r>
      <t xml:space="preserve">Help for answering this question:
</t>
    </r>
    <r>
      <rPr>
        <sz val="12"/>
        <color theme="1"/>
        <rFont val="Calibri"/>
        <family val="2"/>
        <scheme val="minor"/>
      </rPr>
      <t>This question usually only refers to state-managed protected areas. In the case of many private reserves and indigenous and community conserved areas (ICCAs) legal status is not an option and this question is not applicable. Where such protected areas do have some formal status (e.g. a covenant or legal recognition as Indigenous Protected Area) this should be listed. Further information: Guidelines for Protected Area Legislation (Lausche, 2011).
Gazette / convenant processes that are not yet completed: This includes sites designated under international conventions, such as Ramsar, or local/traditional law such as community conserved areas, which do not yet have national legal status or covenant.</t>
    </r>
    <r>
      <rPr>
        <b/>
        <sz val="12"/>
        <color theme="1"/>
        <rFont val="Calibri"/>
        <family val="2"/>
        <scheme val="minor"/>
      </rPr>
      <t xml:space="preserve">
</t>
    </r>
  </si>
  <si>
    <r>
      <t xml:space="preserve">Help for answering this question:
</t>
    </r>
    <r>
      <rPr>
        <sz val="12"/>
        <color theme="1"/>
        <rFont val="Calibri"/>
        <family val="2"/>
        <scheme val="minor"/>
      </rPr>
      <t xml:space="preserve">"Staff” relates to those formally employed in state-managed protected areas and those responsible for management in other governance types (private reserves and indigenous and community conserved areas).  The question refers to personal capacity (training, skills), sufficiency of equipment and infrastructure (resources such as vehicles, routes to access remote areas, etc.)  as well as willingness to enforce. The question also includes staff at ministry level, not only park level. The "Ways forward" field should describe how you will improve the situation if the score is low. </t>
    </r>
  </si>
  <si>
    <r>
      <t xml:space="preserve">Help for answering this question:
</t>
    </r>
    <r>
      <rPr>
        <sz val="12"/>
        <color theme="1"/>
        <rFont val="Calibri"/>
        <family val="2"/>
        <scheme val="minor"/>
      </rPr>
      <t xml:space="preserve">This question asks for research work carried out by associates of the protected area, volunteers, students and academics, meaning is shouuld be independent to get unbiased results. In the case of protected areas run by communities or indigenous peoples it would include, for instance, surveys of species being used for subsistence, such as fish or non-timber forest products, to ensure a sustainable supply. The emphasis is on particular research projects that can help to understand and thus better manage the site. However, the presence of researchers is not enough for achieving the top score. Research also needs to be properly integrated into the needs of protected area management for the top score. 
Research and monitoring are often used interchangeably. Both are undertaken on a systematic basis.
Monitoring = routine collection of data to establish whether an intervention is moving towards the set objectives
Research = investigation to establish facts and reach new conclusions
The emphasis of the question is on particular research projects that can help to understand and thus better manage the protected area.
Note that monitoring and evaluation of the protected area itself is addressed in another question (26). </t>
    </r>
  </si>
  <si>
    <r>
      <t xml:space="preserve">Help for answering this question:
</t>
    </r>
    <r>
      <rPr>
        <sz val="12"/>
        <color theme="1"/>
        <rFont val="Calibri"/>
        <family val="2"/>
        <scheme val="minor"/>
      </rPr>
      <t>This will be not applicable in cases where there are no indigenous people present. Note that different countries use different terms to describe such cultures: ethnic minorities, traditional peoples etc. 
Further information: Indigenous and Traditional Peoples and Protected Areas: Principles, Guidelines and Case Studies (Beltrán, 2000); Indigenous and Local Communities and Protected Areas: Towards Equity and Enhanced Conservation (Borrini-Feyerabend et al., 2004)</t>
    </r>
  </si>
  <si>
    <t>Ensure commitment by top level management, especially where this rapid assessment is the only means of evaluating management effectiveness. Top management support will ensure strong engagement of staff.
Read the Advanced METT questions before doing the assessment and collect the information you need to answer them. This will save precious time during the assessment.
Who should be involved in the assessment? The evaluation should be conducted with a wider team of protected area staff from all relevant departments. It is important that staff feel comfortable to openly share their views on some delicate topics. For this reason, it might help not to have top management present to ensure that no one holds back on their views. 
The evaluation should be led by a strong moderator who guides the discussions, ensures that consensus is reached about the scores and helps identify ways for addressing any issues. The role of the moderator is crucial for the quality of the assessment. Ideally, the moderator is a senior member of staff of the protected area who appreciates management effectiveness evaluations and has developed a sense of ownership for the assessment tool. If no such capacity can be identified, an external moderator should be engaged. Think about who could be the moderator.
Do the questions cover everything that is important for your protected area to function well or should you add some questions?
Who can moderate the assessment process? The moderator instigates in-depth discussions among protected area staff and ensures that consensus is reached about the scores and their underlying rationales. The role of the moderator is crucial for the quality of the assessment. Ideally, they are a member of staff of the protected area who appreciates management effectiveness evaluations and has developed a sense of ownership for the assessment tool. If no such capacity can be identified, an external moderator should be engaged. 
When is the best time to carry out the Advanced METT assessment in a workshop? Note that a good assessment takes at least one day, rather two.
Which rights holders and stakeholders need to be invited to participate in the assessment workshop?
Is there someone who could review the Advanced METT results afterwards and verify them?</t>
  </si>
  <si>
    <t>At the start of the assessment, it is important to explain the aim of the exercise to participants. Evaluations can create fears about potential repercussions and staff need to be assured there will be no detrimental consequences for them or the protected rea, no matter what the result will be. The assessment should be presented as a tool that supports management and operations of the protected area.
The scoring session should be conducted with a wider team of middle and senior level protected area staff from all relevant departments. It is important that staff feels comfortable to openly share their views on some delicate topics. For this reason, we advise that top management does not participate in this initial stage of the assessment to ensure that no one hold back on their views. Participants should be advised that comments will not be attributed to individuals.
Complete and score all questions, including those for additional points. The outcome questions (in particular the last 3 questions) are of great importance since they will show what has been achieved and how well the protected area is doing. Considerable time should be spent discussing and answering them with staff, rights holders and stakeholders.
Providing a score, however, is not enough. The evaluation will only be of value to you and others, if you capture the reasons for your score in the “Explain” field. If you do not analyse the root causes of the problem, it will be difficult to find an adequate solution to it.
Please also list the information and aspects you considered when answering the question. This will help assessors in later years understand why you chose a certain score. If they consider the same things as you did, the assessment results can be compared over time, trends can be identified and it will be easier to see whether the taken actions are effective. Use quantitative data wherever available to support your scores. This is most important for the outcomes questions.
Where your score is low or not as high as you wish it were, make sure to note down how you plan to improve it in the “Ways forward” field. The notes will help you plan activities for your protected area for the coming months and years. Only when you define ways forward will the evaluation be a useful tool for adaptive management. The scores alone will not help you with this.
It might make sense to carry out the assessment in two stages: Discuss the questions, analyse root causes and allocate scores with a bigger group of people, then look deeper inot the issues and define ways forward with a smaller, more focused group.
It is advisable to nominate someone to take notes so that staff engaged in the assessment and the moderator can focus on the exercise.</t>
  </si>
  <si>
    <t>See www.keybiodiversityareas.org/site/search</t>
  </si>
  <si>
    <t>Deteriorating</t>
  </si>
  <si>
    <r>
      <t xml:space="preserve">Help for answering this question:
</t>
    </r>
    <r>
      <rPr>
        <sz val="12"/>
        <color theme="1"/>
        <rFont val="Calibri"/>
        <family val="2"/>
        <scheme val="minor"/>
      </rPr>
      <t>This is one of the key questions to find out how well the protected area is doing. If your protected area implements a monitoring protocol to regularly measure the condition of key indicator species using specific indicators and defined thresholds, the conclusions from your monitoring activities will help answer this question.
Where this is not the case, the condition of the key indicator species should be discussed with the participants of the METT assessment workshop. The table on the next sheet describes how this could be done.
Definition of indicator species: An organism whose presence, absence or abundance reflects a specific environmental condition. Indicator species can signal a change in the biological condition of a particular ecosystem, and thus may be used as a proxy to diagnose the health of an ecosystem. For example, plants or lichens sensitive to heavy metals or acids in precipitation may be indicators of air pollution. Indicator species can also reflect a unique set of environmental qualities or characteristics found in a specific place, such as a unique microclimate. However, care must be exercised in using indicator species. Judging an ecosystem based on the response of a single indicator species might be like taking a pulse on a patient and immediately prescribing a treatment without a) further examination, b) other indicators such as blood pressure, or c) knowledge of the patient’s past medical history (Source: http://eol.org/info/indicator_species).</t>
    </r>
  </si>
  <si>
    <t>Adapted from:
European Commission (2006): Assessment, monitoring and reporting under Article 17 of the Habitats Directive, see https://www.bfn.de/fileadmin/MDB/documents/themen/natura2000/ec_guidance_2006_art17.pdf</t>
  </si>
  <si>
    <t>Adopted from:
Protected Area Solutions (2016): Methodology for assessment of protected area management effectiveness “Papua New Guinea Protected Areas Assessment Project” (not publically available)</t>
  </si>
  <si>
    <t xml:space="preserve"> If Advanced METT assessment was carried out in association with a particular project, on behalf of an organisation or donor, please note them down</t>
  </si>
  <si>
    <t xml:space="preserve">Name, affiliation and contact details (email etc.) of person responsible for completing the Advanced METT </t>
  </si>
  <si>
    <t>Date Advanced METT assessment carried out</t>
  </si>
  <si>
    <t>Adapted from:
The Nature Conservancy (200/): Conservation Action Planning Handbook, page 54 (see https://www.conservationgateway.org/Documents/Cap%20Handbook_June2007.pdf).</t>
  </si>
  <si>
    <t xml:space="preserve">Limited plans have been drawn up about how to adapt management to predicted climate change, which may or may not be implemented </t>
  </si>
  <si>
    <t>Even though the Advanced METT is a simple tool, it might be the first time that some protected area staff, rights holders and stakeholders are involved in assessing the effectiveness of protected area management. It is advised to brief all assessment participants on why such an assessment is important. Also, at the start of the assessment, explain that the aim of the exercise is to support management and operations of the protected area. Evaluations can create fears about potential repercussions and staff need to be assured that there will be no detrimental consequences for them or the protected area, no matter what the result will be.
The Advanced METT questions might be interpreted differently in different situations or regions. The “Help” sections explain the intent of the questions, but it might be useful to discuss the meaning of the questions with all assessment participants beforehand to ensure all have the same understanding.</t>
  </si>
  <si>
    <t>Is the protected area consciously managed to adapt to climate change?</t>
  </si>
  <si>
    <t xml:space="preserve"> Is the protected area consciously managed to adapt to climate change?</t>
  </si>
  <si>
    <r>
      <t xml:space="preserve">NOTE:
</t>
    </r>
    <r>
      <rPr>
        <sz val="12"/>
        <color theme="1"/>
        <rFont val="Calibri (Textkörper)"/>
      </rPr>
      <t>-  Below is a list of all questions in the Advanced METT
-  Note that the 4 questions that have been added to the Advanced version of the METT are not numbered to ensure that the original structure of the METT is kept
-  When you click on a question, you will be taken directly to the sheet that contains the respective question. At the top of each sheet there is a "Back" link. When clicking on it, you will be taken back to this overview page
-  Each sheet contains some guidance to help you answer the respective question. For 4 questions (on threats, status of values and condition of key indicator species and habitats), there is an additional "Help" sheet with further guidance for you
-  The column "Your Advanced METT score" will be automatically completed as you go through the Advanced METT questions and score them. This will only happen though if you do not change or delete the formulas in the various cells below.
-  If some questions are not relevant to your protected area, locate them in the table below and set their "Maximum Advanced METT score" to zero. However, please note down on the respective sheets why the questions are not relevant, so later assessors can understand why
-  Where available, add the METT scores from the last assessment to the column "Your METT score from last assessment". This way you can more easily identify potential trends or inconsistencies in scoring
-  The table "Advanced METT scores per management element" will also be completed automatically
-  The spiderweb graph shows the maximum scores in orange and your scores in blue</t>
    </r>
  </si>
  <si>
    <r>
      <t xml:space="preserve">1. Remind participants of the major values of the protected area </t>
    </r>
    <r>
      <rPr>
        <sz val="12"/>
        <color theme="1"/>
        <rFont val="Calibri (Textkörper)"/>
      </rPr>
      <t>(see table below. The values will be shown there if you named them on the sheet 'Protected area attributes')</t>
    </r>
  </si>
  <si>
    <t>Actions you have identified to improve your management effectiveness</t>
  </si>
  <si>
    <t>Ways forward</t>
  </si>
  <si>
    <r>
      <t>Information sources: Which information (evidence) have you used to answer this question?</t>
    </r>
    <r>
      <rPr>
        <sz val="12"/>
        <color theme="1"/>
        <rFont val="Calibri (Textkörper)"/>
      </rPr>
      <t xml:space="preserve"> (Please add details where relevant)</t>
    </r>
  </si>
  <si>
    <t>Monitoring:</t>
  </si>
  <si>
    <t>Research:</t>
  </si>
  <si>
    <t>Planning documents:</t>
  </si>
  <si>
    <t>Staff experience:</t>
  </si>
  <si>
    <t>Expert opinion:</t>
  </si>
  <si>
    <t>Community opinion:</t>
  </si>
  <si>
    <t>Corporate data:</t>
  </si>
  <si>
    <t>Other (please add):</t>
  </si>
  <si>
    <t>Possible answers and scores</t>
  </si>
  <si>
    <t>The protected area is not gazetted / covenanted (0)</t>
  </si>
  <si>
    <t>There is agreement that the protected area should be gazetted / covenanted but the process has not yet begun (1)</t>
  </si>
  <si>
    <t>The protected area is in the process of being gazetted / covenanted but the process is still incomplete (2)</t>
  </si>
  <si>
    <t>The protected area has been formally gazetted / covenanted (3)</t>
  </si>
  <si>
    <r>
      <t xml:space="preserve">Your Score 
</t>
    </r>
    <r>
      <rPr>
        <sz val="12"/>
        <color theme="1"/>
        <rFont val="Calibri (Textkörper)"/>
      </rPr>
      <t>(put it in the grey field)</t>
    </r>
  </si>
  <si>
    <t>By when?</t>
  </si>
  <si>
    <t>Who is responsible?</t>
  </si>
  <si>
    <t>Other comments</t>
  </si>
  <si>
    <r>
      <rPr>
        <b/>
        <sz val="12"/>
        <color rgb="FF0070C0"/>
        <rFont val="Calibri (Textkörper)"/>
      </rPr>
      <t>Your additional points</t>
    </r>
    <r>
      <rPr>
        <sz val="12"/>
        <color theme="1"/>
        <rFont val="Calibri"/>
        <family val="2"/>
        <scheme val="minor"/>
      </rPr>
      <t xml:space="preserve"> (add sum)</t>
    </r>
  </si>
  <si>
    <r>
      <t xml:space="preserve">Help for answering:
</t>
    </r>
    <r>
      <rPr>
        <sz val="12"/>
        <color theme="1"/>
        <rFont val="Calibri"/>
        <family val="2"/>
        <scheme val="minor"/>
      </rPr>
      <t>24a) Open communication and trust: An explanatory comment is important if this score is given, justifying why. 
Further information: Indigenous and Local Communities and Protected Areas: Towards Equity and Enhanced Conservation (Borrini-Feyerabend et al., 2004)
24b) Programmes of community welfare: This could include both programmes directly related to the protected area, such as managed use of non-timber forest products or fish resources, and programmes initiated by the protected area for the general good, such as developing schools or supporting healthcare. 
24c) Active support: Again, evidence is needed if this additional score is given. Examples for active support could be voluntary patrolling, help with surveys, providing political support amongst local government etc.</t>
    </r>
  </si>
  <si>
    <t>Ways to improve</t>
  </si>
  <si>
    <r>
      <t>Help for answering this question:
'</t>
    </r>
    <r>
      <rPr>
        <sz val="12"/>
        <color theme="1"/>
        <rFont val="Calibri"/>
        <family val="2"/>
        <scheme val="minor"/>
      </rPr>
      <t>Adapting' means reducing the vulnerability of natural and human systems against actual or expected climate change effects. Managing for climate change adaptation includes:
1. Building a Strong Foundation: Assembling available knowledge and resources, planning for change, and developing a long-term capacity for informed, flexible management. 
2. Assessing Vulnerability and Risk: Undertaking quantitative or qualitative analyses to determine which species, ecosystems, and other values are most vulnerable to changing conditions, and identifying the key vulnerabilities that pose the greatest risk to achieving conservation goals. 
3. Identifying and Selecting Adaptation Options: Recognizing and prioritizing strategic and tactical actions to achieve short and long term adaptation goals in protected areas. 
4. Implementing Actions: Taking action based on the previous analysis and deliberation. 
5. Monitoring and Adjusting: Measuring indicators of success and failure and use that information to evaluate and recalibrate their decisions. 
For further information, see "Adapting to climate change : guidance for protected area managers and planners" on https://portals.iucn.org/library/node/46685</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t>
    </r>
  </si>
  <si>
    <t>Budget needs</t>
  </si>
  <si>
    <t>Who else needs to be engaged?</t>
  </si>
  <si>
    <r>
      <t xml:space="preserve">NOTE:
</t>
    </r>
    <r>
      <rPr>
        <sz val="12"/>
        <color theme="1"/>
        <rFont val="Calibri (Textkörper)"/>
      </rPr>
      <t>-  Once you have completed the Advanced METT, the table below will show what you have captured as "Ways forward" to improve or maintain your Advanced METT scores (where the table now says "Add text here")
-  The table can serve as a workplan for you and will make it easier to follow-up on the results of the Advanced METT assessment
-  You may use the columns D to H to provide details on how the "Ways forward" should be implemented</t>
    </r>
  </si>
  <si>
    <t xml:space="preserve">The Advanced METT is a simple assessment tool that gives a quick overview of the effectiveness of protected area management, points to weaknesses and guides management actions to help achieve the objectives of the protected area. It is an adaptation of the original METT that was launched in 2007 by WWF. The METT is the world’s most applied tool to measure management effectiveness and can be applied to both terrestrial and marine protected areas. Further information can be found here: https://www.protectedplanet.net/system/comfy/cms/files/files/000/000/045/original/WWF_METT_Handbook_2016_FINAL.pdf
Whereas the original METT contains 30 questions, the Advanced METT has 34. They have been added to strengthen the usefulness of the tool and look at threats to values, climate change adaptation and conservation status of key indicator species and habitats.
For the Advanced METT to be useful to protected areas, the assessment should be carried out as a workshop involving protected area staff, rights holders and stakeholders and should follow the advice given below. Assessors should also note the "Detailed assessment" sheets that have been added to give guidance on how to address some of the questions. Following the advice below and considering the additional sheets will strenghten the assessment process and lead to more valuable results.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</si>
</sst>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b/>
      <sz val="12"/>
      <color theme="1"/>
      <name val="Calibri"/>
      <family val="2"/>
      <scheme val="minor"/>
    </font>
    <font>
      <b/>
      <sz val="12"/>
      <color rgb="FF0070C0"/>
      <name val="Calibri"/>
      <family val="2"/>
      <scheme val="minor"/>
    </font>
    <font>
      <b/>
      <sz val="16"/>
      <color theme="1"/>
      <name val="Calibri"/>
      <family val="2"/>
      <scheme val="minor"/>
    </font>
    <font>
      <b/>
      <i/>
      <sz val="12"/>
      <color rgb="FF0070C0"/>
      <name val="Calibri"/>
      <scheme val="minor"/>
    </font>
    <font>
      <sz val="12"/>
      <color theme="1"/>
      <name val="Calibri (Textkörper)"/>
    </font>
    <font>
      <sz val="12"/>
      <color rgb="FF000000"/>
      <name val="Calibri"/>
      <family val="2"/>
      <scheme val="minor"/>
    </font>
    <font>
      <sz val="12"/>
      <name val="Calibri"/>
      <family val="2"/>
      <scheme val="minor"/>
    </font>
    <font>
      <b/>
      <sz val="12"/>
      <color rgb="FF0070C0"/>
      <name val="Calibri (Textkörper)"/>
    </font>
    <font>
      <b/>
      <sz val="12"/>
      <color theme="4"/>
      <name val="Calibri"/>
      <scheme val="minor"/>
    </font>
    <font>
      <u/>
      <sz val="12"/>
      <color theme="10"/>
      <name val="Calibri"/>
      <family val="2"/>
      <scheme val="minor"/>
    </font>
    <font>
      <u/>
      <sz val="12"/>
      <color theme="11"/>
      <name val="Calibri"/>
      <family val="2"/>
      <scheme val="minor"/>
    </font>
    <font>
      <sz val="8"/>
      <name val="Calibri"/>
      <family val="2"/>
      <scheme val="minor"/>
    </font>
    <font>
      <i/>
      <sz val="12"/>
      <color theme="1"/>
      <name val="Calibri"/>
      <scheme val="minor"/>
    </font>
    <font>
      <b/>
      <sz val="16"/>
      <color rgb="FF0070C0"/>
      <name val="Calibri (Textkörper)"/>
    </font>
    <font>
      <b/>
      <sz val="16"/>
      <color theme="4"/>
      <name val="Calibri"/>
      <family val="2"/>
      <scheme val="minor"/>
    </font>
    <font>
      <b/>
      <sz val="16"/>
      <color theme="1"/>
      <name val="Calibri (Textkörper)"/>
    </font>
    <font>
      <b/>
      <sz val="12"/>
      <color rgb="FF000000"/>
      <name val="Calibri"/>
      <scheme val="minor"/>
    </font>
    <font>
      <i/>
      <sz val="12"/>
      <color theme="1"/>
      <name val="Calibri (Textkörpe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right style="thin">
        <color auto="1"/>
      </right>
      <top style="thin">
        <color auto="1"/>
      </top>
      <bottom style="medium">
        <color auto="1"/>
      </bottom>
      <diagonal/>
    </border>
  </borders>
  <cellStyleXfs count="1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26">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left" wrapText="1"/>
    </xf>
    <xf numFmtId="0" fontId="2" fillId="0" borderId="1" xfId="0" applyFont="1" applyBorder="1" applyAlignment="1">
      <alignment horizontal="left" wrapText="1"/>
    </xf>
    <xf numFmtId="0" fontId="0" fillId="0" borderId="0" xfId="0" applyBorder="1" applyAlignment="1">
      <alignment horizontal="left" wrapText="1"/>
    </xf>
    <xf numFmtId="0" fontId="0" fillId="0" borderId="1" xfId="0" applyBorder="1"/>
    <xf numFmtId="0" fontId="1" fillId="0" borderId="1" xfId="0" applyFont="1" applyBorder="1" applyAlignment="1">
      <alignment horizontal="right"/>
    </xf>
    <xf numFmtId="0" fontId="1" fillId="0" borderId="1" xfId="0" applyFont="1" applyBorder="1"/>
    <xf numFmtId="0" fontId="1" fillId="0" borderId="0" xfId="0" applyFont="1"/>
    <xf numFmtId="0" fontId="0" fillId="0" borderId="1" xfId="0" applyFont="1" applyBorder="1" applyAlignment="1">
      <alignment horizontal="right"/>
    </xf>
    <xf numFmtId="0" fontId="0" fillId="0" borderId="1" xfId="0" applyFont="1" applyBorder="1" applyAlignment="1">
      <alignment wrapText="1"/>
    </xf>
    <xf numFmtId="0" fontId="0" fillId="0" borderId="0" xfId="0" applyFont="1" applyAlignment="1">
      <alignment horizontal="right"/>
    </xf>
    <xf numFmtId="0" fontId="0" fillId="0" borderId="0" xfId="0" applyFont="1"/>
    <xf numFmtId="0" fontId="0" fillId="0" borderId="0" xfId="0" applyFont="1" applyAlignment="1">
      <alignment wrapText="1"/>
    </xf>
    <xf numFmtId="0" fontId="0" fillId="0" borderId="0" xfId="0" applyAlignment="1"/>
    <xf numFmtId="0" fontId="0" fillId="0" borderId="1" xfId="0" applyFont="1" applyBorder="1" applyAlignment="1">
      <alignment horizontal="left" wrapText="1"/>
    </xf>
    <xf numFmtId="0" fontId="0" fillId="0" borderId="1" xfId="0" applyFont="1" applyBorder="1" applyAlignment="1">
      <alignment horizontal="right" wrapText="1"/>
    </xf>
    <xf numFmtId="0" fontId="0" fillId="0" borderId="1" xfId="0" applyFont="1" applyBorder="1" applyAlignment="1">
      <alignment horizontal="left"/>
    </xf>
    <xf numFmtId="0" fontId="3" fillId="0" borderId="0" xfId="0" applyFont="1" applyAlignment="1">
      <alignment horizontal="left"/>
    </xf>
    <xf numFmtId="0" fontId="1" fillId="0" borderId="1" xfId="0" applyFont="1" applyBorder="1" applyAlignment="1">
      <alignment horizontal="left"/>
    </xf>
    <xf numFmtId="0" fontId="2" fillId="0" borderId="1" xfId="0" applyFont="1" applyBorder="1" applyAlignment="1">
      <alignment horizontal="left"/>
    </xf>
    <xf numFmtId="10" fontId="0" fillId="0" borderId="1" xfId="0" applyNumberFormat="1" applyBorder="1"/>
    <xf numFmtId="0" fontId="0" fillId="0" borderId="0" xfId="0" applyFont="1" applyFill="1" applyBorder="1" applyAlignment="1">
      <alignment horizontal="left" vertical="top"/>
    </xf>
    <xf numFmtId="0" fontId="1" fillId="0" borderId="1" xfId="0" applyFont="1" applyFill="1" applyBorder="1" applyAlignment="1" applyProtection="1">
      <alignment horizontal="left" vertical="top" wrapText="1" readingOrder="1"/>
    </xf>
    <xf numFmtId="0" fontId="6" fillId="0" borderId="1" xfId="0" applyFont="1" applyFill="1" applyBorder="1" applyAlignment="1">
      <alignment horizontal="left" vertical="top" wrapText="1"/>
    </xf>
    <xf numFmtId="49" fontId="0" fillId="0" borderId="1" xfId="0" applyNumberFormat="1" applyFont="1" applyFill="1" applyBorder="1" applyAlignment="1" applyProtection="1">
      <alignment horizontal="left" vertical="top"/>
    </xf>
    <xf numFmtId="0" fontId="0"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49" fontId="0"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ont="1" applyFill="1" applyBorder="1" applyAlignment="1">
      <alignment horizontal="right" vertical="top"/>
    </xf>
    <xf numFmtId="0" fontId="1" fillId="0" borderId="1" xfId="0" applyFont="1" applyFill="1" applyBorder="1" applyAlignment="1" applyProtection="1">
      <alignment horizontal="right" vertical="top" wrapText="1" readingOrder="1"/>
    </xf>
    <xf numFmtId="0" fontId="0" fillId="0" borderId="1" xfId="0" applyFont="1" applyFill="1" applyBorder="1" applyAlignment="1" applyProtection="1">
      <alignment horizontal="right" vertical="top" wrapText="1"/>
    </xf>
    <xf numFmtId="49" fontId="0" fillId="0" borderId="1" xfId="0" applyNumberFormat="1" applyFont="1" applyFill="1" applyBorder="1" applyAlignment="1" applyProtection="1">
      <alignment horizontal="right" vertical="top" wrapText="1"/>
    </xf>
    <xf numFmtId="0" fontId="1" fillId="0" borderId="1" xfId="0" applyFont="1" applyFill="1" applyBorder="1" applyAlignment="1" applyProtection="1">
      <alignment horizontal="center" vertical="top" wrapText="1" readingOrder="1"/>
    </xf>
    <xf numFmtId="0" fontId="0" fillId="0" borderId="3" xfId="0" applyFont="1" applyFill="1" applyBorder="1" applyAlignment="1">
      <alignment horizontal="right" vertical="top"/>
    </xf>
    <xf numFmtId="0" fontId="0" fillId="0" borderId="6" xfId="0" applyFont="1" applyFill="1" applyBorder="1" applyAlignment="1">
      <alignment horizontal="right" vertical="top"/>
    </xf>
    <xf numFmtId="0" fontId="0" fillId="0" borderId="4" xfId="0" applyFont="1" applyFill="1" applyBorder="1" applyAlignment="1">
      <alignment horizontal="right" vertical="top"/>
    </xf>
    <xf numFmtId="0" fontId="0" fillId="0" borderId="6" xfId="0" applyFont="1" applyFill="1" applyBorder="1" applyAlignment="1">
      <alignment horizontal="left" vertical="top"/>
    </xf>
    <xf numFmtId="0" fontId="0" fillId="0" borderId="4" xfId="0" applyFont="1" applyFill="1" applyBorder="1" applyAlignment="1">
      <alignment horizontal="left" vertical="top"/>
    </xf>
    <xf numFmtId="0" fontId="2" fillId="0" borderId="3" xfId="0" applyFont="1" applyFill="1" applyBorder="1" applyAlignment="1" applyProtection="1">
      <alignment horizontal="right" vertical="top" wrapText="1"/>
    </xf>
    <xf numFmtId="0" fontId="2" fillId="0" borderId="1" xfId="0" applyFont="1" applyFill="1" applyBorder="1" applyAlignment="1">
      <alignment horizontal="right" vertical="top" wrapText="1"/>
    </xf>
    <xf numFmtId="0" fontId="0" fillId="0" borderId="7" xfId="0" applyFont="1" applyFill="1" applyBorder="1" applyAlignment="1" applyProtection="1">
      <alignment horizontal="left" vertical="top" wrapText="1"/>
    </xf>
    <xf numFmtId="49" fontId="0" fillId="0" borderId="4" xfId="0" applyNumberFormat="1" applyFont="1" applyFill="1" applyBorder="1" applyAlignment="1" applyProtection="1">
      <alignment horizontal="left" vertical="top" wrapText="1"/>
    </xf>
    <xf numFmtId="49" fontId="0" fillId="0" borderId="6" xfId="0" applyNumberFormat="1"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4" xfId="0" applyFill="1" applyBorder="1" applyAlignment="1">
      <alignment horizontal="left" vertical="top"/>
    </xf>
    <xf numFmtId="0" fontId="2" fillId="0" borderId="1" xfId="0" applyFont="1" applyFill="1" applyBorder="1" applyAlignment="1" applyProtection="1">
      <alignment horizontal="right" vertical="top" wrapText="1"/>
    </xf>
    <xf numFmtId="0" fontId="7" fillId="0" borderId="3" xfId="0" applyFont="1" applyFill="1" applyBorder="1" applyAlignment="1" applyProtection="1">
      <alignment horizontal="right" vertical="top" wrapText="1"/>
    </xf>
    <xf numFmtId="0" fontId="2" fillId="0" borderId="5" xfId="0" applyFont="1" applyFill="1" applyBorder="1" applyAlignment="1" applyProtection="1">
      <alignment horizontal="right" vertical="top" wrapText="1"/>
    </xf>
    <xf numFmtId="0" fontId="0" fillId="0" borderId="1"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4" xfId="0" applyFont="1" applyFill="1" applyBorder="1" applyAlignment="1" applyProtection="1">
      <alignment horizontal="left" vertical="top" wrapText="1"/>
    </xf>
    <xf numFmtId="49" fontId="0" fillId="0" borderId="3" xfId="0" applyNumberFormat="1" applyFont="1" applyFill="1" applyBorder="1" applyAlignment="1" applyProtection="1">
      <alignment horizontal="left" vertical="top" wrapText="1"/>
    </xf>
    <xf numFmtId="0" fontId="0" fillId="0" borderId="8" xfId="0" applyFont="1" applyFill="1" applyBorder="1" applyAlignment="1">
      <alignment horizontal="left" vertical="top"/>
    </xf>
    <xf numFmtId="0" fontId="0" fillId="0" borderId="4" xfId="0" applyFont="1" applyFill="1" applyBorder="1" applyAlignment="1" applyProtection="1">
      <alignment horizontal="right" vertical="top" wrapText="1"/>
    </xf>
    <xf numFmtId="49" fontId="0" fillId="0" borderId="3" xfId="0" applyNumberFormat="1" applyFont="1" applyFill="1" applyBorder="1" applyAlignment="1">
      <alignment horizontal="right" vertical="top" wrapText="1"/>
    </xf>
    <xf numFmtId="49" fontId="0" fillId="0" borderId="6" xfId="0" applyNumberFormat="1" applyFont="1" applyFill="1" applyBorder="1" applyAlignment="1">
      <alignment horizontal="right" vertical="top" wrapText="1"/>
    </xf>
    <xf numFmtId="0" fontId="7" fillId="0" borderId="8" xfId="0" applyFont="1" applyFill="1" applyBorder="1" applyAlignment="1" applyProtection="1">
      <alignment horizontal="left" vertical="top" wrapText="1"/>
    </xf>
    <xf numFmtId="0" fontId="0" fillId="0" borderId="3" xfId="0" applyFont="1" applyFill="1" applyBorder="1" applyAlignment="1" applyProtection="1">
      <alignment horizontal="right" vertical="top" wrapText="1"/>
    </xf>
    <xf numFmtId="0" fontId="0" fillId="0" borderId="0" xfId="0" applyFont="1" applyFill="1"/>
    <xf numFmtId="0" fontId="0" fillId="0" borderId="0" xfId="0"/>
    <xf numFmtId="0" fontId="3" fillId="0" borderId="0" xfId="0" applyFont="1"/>
    <xf numFmtId="0" fontId="2" fillId="0" borderId="0" xfId="0" applyFont="1"/>
    <xf numFmtId="0" fontId="0" fillId="0" borderId="0" xfId="0"/>
    <xf numFmtId="0" fontId="0" fillId="0" borderId="0" xfId="0"/>
    <xf numFmtId="0" fontId="0" fillId="0" borderId="13" xfId="0" applyBorder="1"/>
    <xf numFmtId="0" fontId="0" fillId="0" borderId="14" xfId="0" applyBorder="1"/>
    <xf numFmtId="0" fontId="0" fillId="0" borderId="19" xfId="0" applyBorder="1"/>
    <xf numFmtId="0" fontId="0" fillId="0" borderId="19" xfId="0" applyBorder="1"/>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13" fillId="0" borderId="1" xfId="0" applyFont="1" applyBorder="1" applyAlignment="1">
      <alignment horizontal="right"/>
    </xf>
    <xf numFmtId="0" fontId="0" fillId="0" borderId="23" xfId="0" applyFont="1" applyBorder="1" applyAlignment="1">
      <alignmen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9" xfId="0" applyFont="1" applyBorder="1" applyAlignment="1">
      <alignment vertical="top" wrapText="1"/>
    </xf>
    <xf numFmtId="0" fontId="0" fillId="0" borderId="9" xfId="0" applyFont="1" applyBorder="1" applyAlignment="1">
      <alignment vertical="center" wrapText="1"/>
    </xf>
    <xf numFmtId="0" fontId="10" fillId="0" borderId="1" xfId="3" applyBorder="1" applyAlignment="1">
      <alignment wrapText="1"/>
    </xf>
    <xf numFmtId="0" fontId="10" fillId="0" borderId="1" xfId="3" applyBorder="1" applyAlignment="1">
      <alignment horizontal="left" wrapText="1"/>
    </xf>
    <xf numFmtId="0" fontId="0" fillId="0" borderId="0" xfId="0" applyAlignment="1">
      <alignment vertical="center"/>
    </xf>
    <xf numFmtId="0" fontId="0" fillId="0" borderId="7" xfId="0" applyBorder="1" applyAlignment="1">
      <alignment horizontal="center"/>
    </xf>
    <xf numFmtId="0" fontId="0" fillId="0" borderId="7" xfId="0" applyBorder="1"/>
    <xf numFmtId="0" fontId="0" fillId="0" borderId="0" xfId="0" applyAlignment="1">
      <alignment wrapText="1"/>
    </xf>
    <xf numFmtId="0" fontId="0" fillId="0" borderId="13" xfId="0" applyBorder="1"/>
    <xf numFmtId="0" fontId="0" fillId="0" borderId="14" xfId="0" applyBorder="1"/>
    <xf numFmtId="0" fontId="15" fillId="0" borderId="21" xfId="0" applyFont="1" applyBorder="1" applyAlignment="1">
      <alignment wrapText="1"/>
    </xf>
    <xf numFmtId="0" fontId="0" fillId="0" borderId="30" xfId="0" applyBorder="1" applyAlignment="1">
      <alignment wrapText="1"/>
    </xf>
    <xf numFmtId="0" fontId="6" fillId="0" borderId="30" xfId="0" applyFont="1" applyBorder="1" applyAlignment="1">
      <alignment vertical="center" wrapText="1"/>
    </xf>
    <xf numFmtId="0" fontId="17" fillId="0" borderId="30" xfId="0" applyFont="1" applyBorder="1" applyAlignment="1">
      <alignment vertical="center" wrapText="1"/>
    </xf>
    <xf numFmtId="0" fontId="6" fillId="0" borderId="22" xfId="0" applyFont="1" applyBorder="1" applyAlignment="1">
      <alignment vertical="center" wrapText="1"/>
    </xf>
    <xf numFmtId="0" fontId="0" fillId="0" borderId="21" xfId="0" applyFont="1" applyBorder="1" applyAlignment="1">
      <alignment vertical="center" wrapText="1"/>
    </xf>
    <xf numFmtId="0" fontId="0" fillId="0" borderId="31" xfId="0" applyFont="1" applyBorder="1"/>
    <xf numFmtId="0" fontId="0" fillId="0" borderId="0" xfId="0" applyFont="1" applyBorder="1"/>
    <xf numFmtId="0" fontId="0" fillId="0" borderId="32" xfId="0" applyFont="1" applyBorder="1"/>
    <xf numFmtId="0" fontId="0" fillId="0" borderId="0" xfId="0"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Border="1" applyAlignment="1">
      <alignment vertical="top" wrapText="1"/>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0" xfId="0" applyAlignment="1">
      <alignment horizontal="center" wrapText="1"/>
    </xf>
    <xf numFmtId="0" fontId="2" fillId="0" borderId="0" xfId="0" applyFont="1" applyBorder="1" applyAlignment="1">
      <alignment horizontal="left" wrapText="1"/>
    </xf>
    <xf numFmtId="0" fontId="3" fillId="0" borderId="0" xfId="0" applyFont="1" applyBorder="1" applyAlignment="1">
      <alignment horizontal="left" wrapText="1"/>
    </xf>
    <xf numFmtId="0" fontId="0" fillId="0" borderId="0" xfId="0" applyBorder="1"/>
    <xf numFmtId="0" fontId="0" fillId="0" borderId="0" xfId="0" applyAlignment="1">
      <alignment wrapText="1"/>
    </xf>
    <xf numFmtId="0" fontId="0" fillId="0" borderId="2" xfId="0" applyFill="1" applyBorder="1" applyAlignment="1">
      <alignment horizontal="center"/>
    </xf>
    <xf numFmtId="0" fontId="0" fillId="0" borderId="8" xfId="0" applyBorder="1"/>
    <xf numFmtId="0" fontId="2" fillId="0" borderId="1" xfId="0" applyFont="1" applyBorder="1" applyAlignment="1">
      <alignment horizontal="center" vertical="top" wrapText="1"/>
    </xf>
    <xf numFmtId="0" fontId="0" fillId="2" borderId="7" xfId="0" applyFill="1" applyBorder="1" applyAlignment="1">
      <alignment horizontal="center" wrapText="1"/>
    </xf>
    <xf numFmtId="0" fontId="2" fillId="0" borderId="3"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0" fillId="2" borderId="1" xfId="0" applyFill="1" applyBorder="1" applyAlignment="1">
      <alignment wrapText="1"/>
    </xf>
    <xf numFmtId="0" fontId="0" fillId="0" borderId="1" xfId="0" applyBorder="1" applyAlignment="1">
      <alignment wrapText="1"/>
    </xf>
    <xf numFmtId="0" fontId="3" fillId="0" borderId="0" xfId="0" applyFont="1" applyAlignment="1">
      <alignment wrapText="1"/>
    </xf>
    <xf numFmtId="0" fontId="1" fillId="2" borderId="1" xfId="0" applyFont="1" applyFill="1" applyBorder="1" applyAlignment="1">
      <alignment horizontal="left" vertical="top" wrapText="1"/>
    </xf>
    <xf numFmtId="0" fontId="2" fillId="0" borderId="0" xfId="0" applyFont="1" applyBorder="1" applyAlignment="1">
      <alignment wrapText="1"/>
    </xf>
    <xf numFmtId="0" fontId="2" fillId="0" borderId="1" xfId="0" applyFont="1" applyBorder="1" applyAlignment="1">
      <alignment vertical="top" wrapText="1"/>
    </xf>
    <xf numFmtId="0" fontId="2" fillId="0" borderId="0"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3" fillId="0" borderId="0" xfId="0" applyFont="1" applyAlignment="1">
      <alignment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vertical="top" wrapText="1"/>
    </xf>
    <xf numFmtId="0" fontId="0" fillId="0" borderId="1" xfId="0" applyFont="1" applyBorder="1" applyAlignment="1">
      <alignment horizontal="left" vertical="top" wrapText="1"/>
    </xf>
    <xf numFmtId="0" fontId="0" fillId="0" borderId="1" xfId="0" applyBorder="1" applyAlignment="1">
      <alignment horizontal="left" wrapText="1"/>
    </xf>
    <xf numFmtId="0" fontId="2" fillId="0" borderId="0" xfId="0" applyFont="1" applyBorder="1" applyAlignment="1"/>
    <xf numFmtId="0" fontId="2" fillId="0" borderId="1" xfId="0" applyFont="1" applyBorder="1" applyAlignment="1">
      <alignment horizontal="left" vertical="top" wrapText="1"/>
    </xf>
    <xf numFmtId="0" fontId="0" fillId="0" borderId="0" xfId="0" applyAlignment="1">
      <alignment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vertical="top" wrapText="1"/>
    </xf>
    <xf numFmtId="0" fontId="3" fillId="0" borderId="0" xfId="0" applyFont="1" applyAlignment="1">
      <alignment wrapText="1"/>
    </xf>
    <xf numFmtId="0" fontId="2" fillId="0" borderId="0" xfId="0" applyFont="1" applyBorder="1" applyAlignment="1">
      <alignment wrapText="1"/>
    </xf>
    <xf numFmtId="0" fontId="0" fillId="0" borderId="1" xfId="0" applyBorder="1" applyAlignment="1">
      <alignment horizontal="left" wrapText="1"/>
    </xf>
    <xf numFmtId="0" fontId="3" fillId="0" borderId="0" xfId="0" applyFont="1" applyBorder="1" applyAlignment="1">
      <alignment wrapText="1"/>
    </xf>
    <xf numFmtId="0" fontId="0" fillId="0" borderId="1" xfId="0" applyBorder="1" applyAlignment="1">
      <alignment wrapText="1"/>
    </xf>
    <xf numFmtId="0" fontId="2" fillId="0" borderId="1" xfId="0" applyFont="1" applyBorder="1" applyAlignment="1">
      <alignment horizontal="left" wrapText="1"/>
    </xf>
    <xf numFmtId="0" fontId="3" fillId="0" borderId="0" xfId="0" applyFont="1" applyFill="1"/>
    <xf numFmtId="0" fontId="9" fillId="0" borderId="0" xfId="0" applyFont="1" applyFill="1" applyBorder="1" applyAlignment="1">
      <alignment horizontal="left" vertical="center" wrapText="1"/>
    </xf>
    <xf numFmtId="0" fontId="0" fillId="0" borderId="0" xfId="0" applyBorder="1" applyAlignment="1">
      <alignment wrapText="1"/>
    </xf>
    <xf numFmtId="0" fontId="6" fillId="0" borderId="1" xfId="0" applyFont="1" applyBorder="1" applyAlignment="1">
      <alignment vertical="center" wrapText="1"/>
    </xf>
    <xf numFmtId="0" fontId="1" fillId="0" borderId="0" xfId="0" applyFont="1" applyFill="1" applyBorder="1" applyAlignment="1">
      <alignment horizontal="left" vertical="top" wrapText="1"/>
    </xf>
    <xf numFmtId="0" fontId="18" fillId="2" borderId="1" xfId="0" applyFont="1" applyFill="1" applyBorder="1" applyAlignment="1">
      <alignment vertical="top" wrapText="1"/>
    </xf>
    <xf numFmtId="0" fontId="0" fillId="0" borderId="1" xfId="0" applyFill="1" applyBorder="1" applyAlignment="1">
      <alignment wrapText="1"/>
    </xf>
    <xf numFmtId="0" fontId="0" fillId="0" borderId="0" xfId="0" applyFill="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0" fontId="0" fillId="2" borderId="1" xfId="0" applyFill="1" applyBorder="1" applyAlignment="1">
      <alignment horizontal="center" wrapText="1"/>
    </xf>
    <xf numFmtId="0" fontId="0" fillId="2" borderId="8" xfId="0" applyFill="1" applyBorder="1" applyAlignment="1">
      <alignment horizontal="center" wrapText="1"/>
    </xf>
    <xf numFmtId="0" fontId="0" fillId="2" borderId="1" xfId="0" applyFont="1" applyFill="1" applyBorder="1" applyAlignment="1">
      <alignment horizontal="left" vertical="top" wrapText="1"/>
    </xf>
    <xf numFmtId="0" fontId="2" fillId="0" borderId="0" xfId="0" applyFont="1" applyFill="1" applyBorder="1" applyAlignment="1">
      <alignment vertical="top" wrapText="1"/>
    </xf>
    <xf numFmtId="0" fontId="0" fillId="2" borderId="1" xfId="0" applyFill="1" applyBorder="1" applyAlignment="1">
      <alignment horizontal="left" wrapText="1"/>
    </xf>
    <xf numFmtId="49" fontId="0" fillId="2" borderId="1" xfId="0" applyNumberFormat="1" applyFill="1" applyBorder="1" applyAlignment="1">
      <alignment horizontal="center" wrapText="1"/>
    </xf>
    <xf numFmtId="0" fontId="0" fillId="0" borderId="4" xfId="0" applyBorder="1" applyAlignment="1">
      <alignment horizontal="center" wrapText="1"/>
    </xf>
    <xf numFmtId="0" fontId="0" fillId="0" borderId="7" xfId="0" applyBorder="1" applyAlignment="1">
      <alignment horizontal="left" wrapText="1"/>
    </xf>
    <xf numFmtId="0" fontId="0" fillId="2" borderId="7" xfId="0" applyFill="1" applyBorder="1" applyAlignment="1">
      <alignment horizontal="left" wrapText="1"/>
    </xf>
    <xf numFmtId="0" fontId="0" fillId="2" borderId="7" xfId="0" applyFill="1" applyBorder="1" applyAlignment="1">
      <alignment wrapText="1"/>
    </xf>
    <xf numFmtId="0" fontId="0" fillId="2" borderId="0" xfId="0" applyFill="1"/>
    <xf numFmtId="0" fontId="0" fillId="2" borderId="1" xfId="0" applyFill="1" applyBorder="1"/>
    <xf numFmtId="0" fontId="0" fillId="2" borderId="19" xfId="0" applyFill="1" applyBorder="1"/>
    <xf numFmtId="0" fontId="0" fillId="2" borderId="13" xfId="0" applyFill="1" applyBorder="1"/>
    <xf numFmtId="0" fontId="0" fillId="2" borderId="14" xfId="0" applyFill="1" applyBorder="1"/>
    <xf numFmtId="0" fontId="0" fillId="2" borderId="8" xfId="0" applyFill="1" applyBorder="1"/>
    <xf numFmtId="0" fontId="0" fillId="2" borderId="15" xfId="0" applyFill="1" applyBorder="1"/>
    <xf numFmtId="0" fontId="0" fillId="2" borderId="16" xfId="0" applyFill="1" applyBorder="1"/>
    <xf numFmtId="0" fontId="0" fillId="2" borderId="17" xfId="0" applyFill="1" applyBorder="1"/>
    <xf numFmtId="0" fontId="0" fillId="2" borderId="34" xfId="0" applyFill="1" applyBorder="1"/>
    <xf numFmtId="0" fontId="0" fillId="2" borderId="20" xfId="0" applyFill="1" applyBorder="1"/>
    <xf numFmtId="0" fontId="6" fillId="2" borderId="1" xfId="0" applyFont="1" applyFill="1" applyBorder="1" applyAlignment="1">
      <alignment vertical="center" wrapText="1"/>
    </xf>
    <xf numFmtId="0" fontId="0" fillId="2" borderId="7" xfId="0" applyFill="1" applyBorder="1"/>
    <xf numFmtId="0" fontId="0" fillId="2" borderId="29" xfId="0" applyFill="1" applyBorder="1"/>
    <xf numFmtId="0" fontId="0" fillId="0" borderId="0" xfId="0" applyAlignment="1">
      <alignment wrapText="1"/>
    </xf>
    <xf numFmtId="0" fontId="0" fillId="0" borderId="0" xfId="0" applyAlignment="1">
      <alignment vertical="top" wrapText="1"/>
    </xf>
    <xf numFmtId="0" fontId="0" fillId="0" borderId="0" xfId="0" applyBorder="1" applyAlignment="1">
      <alignment wrapText="1"/>
    </xf>
    <xf numFmtId="0" fontId="3" fillId="0" borderId="0" xfId="0" applyFont="1" applyAlignment="1">
      <alignment vertical="center" wrapText="1"/>
    </xf>
    <xf numFmtId="0" fontId="0" fillId="0" borderId="0" xfId="0" applyAlignment="1">
      <alignment vertical="top" wrapText="1"/>
    </xf>
    <xf numFmtId="0" fontId="3" fillId="0" borderId="0" xfId="0" applyFont="1" applyAlignment="1">
      <alignment horizontal="left" wrapText="1"/>
    </xf>
    <xf numFmtId="0" fontId="2" fillId="0" borderId="7" xfId="0" applyFont="1" applyBorder="1" applyAlignment="1">
      <alignment horizontal="left" wrapText="1"/>
    </xf>
    <xf numFmtId="0" fontId="2" fillId="0" borderId="33" xfId="0" applyFont="1" applyBorder="1" applyAlignment="1">
      <alignment horizontal="left" wrapText="1"/>
    </xf>
    <xf numFmtId="0" fontId="2" fillId="0" borderId="8" xfId="0" applyFont="1" applyBorder="1" applyAlignment="1">
      <alignment horizontal="left" wrapText="1"/>
    </xf>
    <xf numFmtId="0" fontId="3" fillId="0" borderId="0" xfId="0" applyFont="1" applyFill="1" applyBorder="1" applyAlignment="1" applyProtection="1">
      <alignment horizontal="left" vertical="top" wrapText="1" readingOrder="1"/>
    </xf>
    <xf numFmtId="0" fontId="7" fillId="0" borderId="3"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0" fillId="0" borderId="3" xfId="0" applyFont="1" applyFill="1" applyBorder="1" applyAlignment="1" applyProtection="1">
      <alignment horizontal="right" vertical="top" wrapText="1"/>
    </xf>
    <xf numFmtId="0" fontId="0" fillId="0" borderId="6" xfId="0" applyFont="1" applyFill="1" applyBorder="1" applyAlignment="1" applyProtection="1">
      <alignment horizontal="right" vertical="top" wrapText="1"/>
    </xf>
    <xf numFmtId="0" fontId="0" fillId="0" borderId="4" xfId="0" applyFont="1" applyFill="1" applyBorder="1" applyAlignment="1" applyProtection="1">
      <alignment horizontal="right" vertical="top" wrapText="1"/>
    </xf>
    <xf numFmtId="0" fontId="0" fillId="0" borderId="3"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10" fillId="0" borderId="0" xfId="3" applyAlignment="1">
      <alignment wrapText="1"/>
    </xf>
    <xf numFmtId="0" fontId="10" fillId="0" borderId="0" xfId="3" applyAlignment="1">
      <alignment horizontal="left" wrapText="1"/>
    </xf>
    <xf numFmtId="0" fontId="0" fillId="0" borderId="0" xfId="0" applyBorder="1" applyAlignment="1">
      <alignment wrapText="1"/>
    </xf>
    <xf numFmtId="0" fontId="0" fillId="0" borderId="0" xfId="0" applyAlignment="1">
      <alignment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26" xfId="0" applyFont="1" applyBorder="1" applyAlignment="1">
      <alignment horizontal="center"/>
    </xf>
    <xf numFmtId="0" fontId="1" fillId="0" borderId="18" xfId="0" applyFont="1" applyBorder="1"/>
    <xf numFmtId="0" fontId="1" fillId="0" borderId="19" xfId="0" applyFont="1" applyBorder="1"/>
    <xf numFmtId="0" fontId="2" fillId="0" borderId="0" xfId="0" applyFont="1" applyAlignment="1">
      <alignmen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13" xfId="0" applyBorder="1"/>
    <xf numFmtId="0" fontId="0" fillId="0" borderId="14" xfId="0" applyBorder="1"/>
    <xf numFmtId="0" fontId="0" fillId="2" borderId="15" xfId="0" applyFill="1" applyBorder="1"/>
    <xf numFmtId="0" fontId="0" fillId="2" borderId="17" xfId="0" applyFill="1" applyBorder="1"/>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0" fillId="2" borderId="13" xfId="0" applyFill="1" applyBorder="1"/>
    <xf numFmtId="0" fontId="0" fillId="2" borderId="14" xfId="0" applyFill="1" applyBorder="1"/>
  </cellXfs>
  <cellStyles count="13">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hidden="1"/>
    <cellStyle name="Hyperlink" xfId="3"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DE" sz="1600" b="1">
                <a:solidFill>
                  <a:schemeClr val="tx1"/>
                </a:solidFill>
              </a:rPr>
              <a:t>Advanced METT scores per management element</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'Advanced METT questions+scores'!$I$5</c:f>
              <c:strCache>
                <c:ptCount val="1"/>
                <c:pt idx="0">
                  <c:v>Your Element Score</c:v>
                </c:pt>
              </c:strCache>
            </c:strRef>
          </c:tx>
          <c:spPr>
            <a:ln w="28575" cap="rnd">
              <a:solidFill>
                <a:schemeClr val="accent1"/>
              </a:solidFill>
              <a:round/>
            </a:ln>
            <a:effectLst/>
          </c:spPr>
          <c:marker>
            <c:symbol val="none"/>
          </c:marker>
          <c:cat>
            <c:strRef>
              <c:f>'Advanced METT questions+scores'!$H$6:$H$11</c:f>
              <c:strCache>
                <c:ptCount val="6"/>
                <c:pt idx="0">
                  <c:v>Context</c:v>
                </c:pt>
                <c:pt idx="1">
                  <c:v>Planning</c:v>
                </c:pt>
                <c:pt idx="2">
                  <c:v>Inputs</c:v>
                </c:pt>
                <c:pt idx="3">
                  <c:v>Processes</c:v>
                </c:pt>
                <c:pt idx="4">
                  <c:v>Outputs</c:v>
                </c:pt>
                <c:pt idx="5">
                  <c:v>Outcomes</c:v>
                </c:pt>
              </c:strCache>
            </c:strRef>
          </c:cat>
          <c:val>
            <c:numRef>
              <c:f>'Advanced METT questions+scores'!$I$6:$I$11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A2D-4EB0-9EA6-43A9B2CD6BF8}"/>
            </c:ext>
          </c:extLst>
        </c:ser>
        <c:ser>
          <c:idx val="1"/>
          <c:order val="1"/>
          <c:tx>
            <c:strRef>
              <c:f>'Advanced METT questions+scores'!$J$5</c:f>
              <c:strCache>
                <c:ptCount val="1"/>
                <c:pt idx="0">
                  <c:v>Maximum Element Score</c:v>
                </c:pt>
              </c:strCache>
            </c:strRef>
          </c:tx>
          <c:spPr>
            <a:ln w="28575" cap="rnd">
              <a:solidFill>
                <a:schemeClr val="accent2"/>
              </a:solidFill>
              <a:round/>
            </a:ln>
            <a:effectLst/>
          </c:spPr>
          <c:marker>
            <c:symbol val="none"/>
          </c:marker>
          <c:cat>
            <c:strRef>
              <c:f>'Advanced METT questions+scores'!$H$6:$H$11</c:f>
              <c:strCache>
                <c:ptCount val="6"/>
                <c:pt idx="0">
                  <c:v>Context</c:v>
                </c:pt>
                <c:pt idx="1">
                  <c:v>Planning</c:v>
                </c:pt>
                <c:pt idx="2">
                  <c:v>Inputs</c:v>
                </c:pt>
                <c:pt idx="3">
                  <c:v>Processes</c:v>
                </c:pt>
                <c:pt idx="4">
                  <c:v>Outputs</c:v>
                </c:pt>
                <c:pt idx="5">
                  <c:v>Outcomes</c:v>
                </c:pt>
              </c:strCache>
            </c:strRef>
          </c:cat>
          <c:val>
            <c:numRef>
              <c:f>'Advanced METT questions+scores'!$J$6:$J$11</c:f>
              <c:numCache>
                <c:formatCode>General</c:formatCode>
                <c:ptCount val="6"/>
                <c:pt idx="0">
                  <c:v>3</c:v>
                </c:pt>
                <c:pt idx="1">
                  <c:v>27</c:v>
                </c:pt>
                <c:pt idx="2">
                  <c:v>24</c:v>
                </c:pt>
                <c:pt idx="3">
                  <c:v>39</c:v>
                </c:pt>
                <c:pt idx="4">
                  <c:v>6</c:v>
                </c:pt>
                <c:pt idx="5">
                  <c:v>15</c:v>
                </c:pt>
              </c:numCache>
            </c:numRef>
          </c:val>
          <c:extLst>
            <c:ext xmlns:c16="http://schemas.microsoft.com/office/drawing/2014/chart" uri="{C3380CC4-5D6E-409C-BE32-E72D297353CC}">
              <c16:uniqueId val="{00000001-6A2D-4EB0-9EA6-43A9B2CD6BF8}"/>
            </c:ext>
          </c:extLst>
        </c:ser>
        <c:dLbls>
          <c:showLegendKey val="0"/>
          <c:showVal val="0"/>
          <c:showCatName val="0"/>
          <c:showSerName val="0"/>
          <c:showPercent val="0"/>
          <c:showBubbleSize val="0"/>
        </c:dLbls>
        <c:axId val="2003960704"/>
        <c:axId val="2001472384"/>
      </c:radarChart>
      <c:catAx>
        <c:axId val="200396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001472384"/>
        <c:crosses val="autoZero"/>
        <c:auto val="1"/>
        <c:lblAlgn val="ctr"/>
        <c:lblOffset val="100"/>
        <c:noMultiLvlLbl val="0"/>
      </c:catAx>
      <c:valAx>
        <c:axId val="2001472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39607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799042</xdr:colOff>
      <xdr:row>15</xdr:row>
      <xdr:rowOff>270936</xdr:rowOff>
    </xdr:from>
    <xdr:to>
      <xdr:col>10</xdr:col>
      <xdr:colOff>1301750</xdr:colOff>
      <xdr:row>33</xdr:row>
      <xdr:rowOff>65619</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9525</xdr:colOff>
      <xdr:row>0</xdr:row>
      <xdr:rowOff>176924</xdr:rowOff>
    </xdr:to>
    <xdr:pic>
      <xdr:nvPicPr>
        <xdr:cNvPr id="2" name="Picture 1" descr="GEF logo ne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563100" y="0"/>
          <a:ext cx="9525" cy="176924"/>
        </a:xfrm>
        <a:prstGeom prst="rect">
          <a:avLst/>
        </a:prstGeom>
        <a:noFill/>
        <a:ln w="9525">
          <a:noFill/>
          <a:miter lim="800000"/>
          <a:headEnd/>
          <a:tailEnd/>
        </a:ln>
      </xdr:spPr>
    </xdr:pic>
    <xdr:clientData/>
  </xdr:twoCellAnchor>
  <xdr:twoCellAnchor editAs="oneCell">
    <xdr:from>
      <xdr:col>3</xdr:col>
      <xdr:colOff>0</xdr:colOff>
      <xdr:row>0</xdr:row>
      <xdr:rowOff>0</xdr:rowOff>
    </xdr:from>
    <xdr:to>
      <xdr:col>3</xdr:col>
      <xdr:colOff>0</xdr:colOff>
      <xdr:row>0</xdr:row>
      <xdr:rowOff>263488</xdr:rowOff>
    </xdr:to>
    <xdr:pic>
      <xdr:nvPicPr>
        <xdr:cNvPr id="3" name="Picture 2" descr="GEF logo new.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a:fillRect/>
        </a:stretch>
      </xdr:blipFill>
      <xdr:spPr bwMode="auto">
        <a:xfrm>
          <a:off x="9563100" y="0"/>
          <a:ext cx="0" cy="265605"/>
        </a:xfrm>
        <a:prstGeom prst="rect">
          <a:avLst/>
        </a:prstGeom>
        <a:noFill/>
        <a:ln w="9525">
          <a:noFill/>
          <a:miter lim="800000"/>
          <a:headEnd/>
          <a:tailEnd/>
        </a:ln>
      </xdr:spPr>
    </xdr:pic>
    <xdr:clientData/>
  </xdr:twoCellAnchor>
  <xdr:twoCellAnchor editAs="oneCell">
    <xdr:from>
      <xdr:col>0</xdr:col>
      <xdr:colOff>2743200</xdr:colOff>
      <xdr:row>0</xdr:row>
      <xdr:rowOff>0</xdr:rowOff>
    </xdr:from>
    <xdr:to>
      <xdr:col>0</xdr:col>
      <xdr:colOff>2743200</xdr:colOff>
      <xdr:row>0</xdr:row>
      <xdr:rowOff>263488</xdr:rowOff>
    </xdr:to>
    <xdr:pic>
      <xdr:nvPicPr>
        <xdr:cNvPr id="4" name="Picture 3" descr="GEF logo new.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2984500" y="0"/>
          <a:ext cx="0" cy="265605"/>
        </a:xfrm>
        <a:prstGeom prst="rect">
          <a:avLst/>
        </a:prstGeom>
        <a:noFill/>
        <a:ln w="9525">
          <a:noFill/>
          <a:miter lim="800000"/>
          <a:headEnd/>
          <a:tailEnd/>
        </a:ln>
      </xdr:spPr>
    </xdr:pic>
    <xdr:clientData/>
  </xdr:twoCellAnchor>
  <xdr:twoCellAnchor editAs="oneCell">
    <xdr:from>
      <xdr:col>0</xdr:col>
      <xdr:colOff>2743200</xdr:colOff>
      <xdr:row>0</xdr:row>
      <xdr:rowOff>0</xdr:rowOff>
    </xdr:from>
    <xdr:to>
      <xdr:col>0</xdr:col>
      <xdr:colOff>2743200</xdr:colOff>
      <xdr:row>1</xdr:row>
      <xdr:rowOff>50800</xdr:rowOff>
    </xdr:to>
    <xdr:pic>
      <xdr:nvPicPr>
        <xdr:cNvPr id="5" name="Picture 3" descr="GEF logo new.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srcRect/>
        <a:stretch>
          <a:fillRect/>
        </a:stretch>
      </xdr:blipFill>
      <xdr:spPr bwMode="auto">
        <a:xfrm>
          <a:off x="2984500" y="0"/>
          <a:ext cx="0" cy="317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showGridLines="0" tabSelected="1" topLeftCell="A3" workbookViewId="0">
      <selection activeCell="B5" sqref="B5"/>
    </sheetView>
  </sheetViews>
  <sheetFormatPr defaultColWidth="10.875" defaultRowHeight="15.75"/>
  <cols>
    <col min="1" max="1" width="28.625" style="110" customWidth="1"/>
    <col min="2" max="2" width="174.625" style="69" customWidth="1"/>
    <col min="3" max="16384" width="10.875" style="69"/>
  </cols>
  <sheetData>
    <row r="1" spans="1:2" ht="42" customHeight="1">
      <c r="A1" s="185" t="s">
        <v>481</v>
      </c>
      <c r="B1" s="185"/>
    </row>
    <row r="3" spans="1:2" ht="168" customHeight="1">
      <c r="A3" s="186" t="s">
        <v>600</v>
      </c>
      <c r="B3" s="186"/>
    </row>
    <row r="4" spans="1:2" ht="16.5" thickBot="1"/>
    <row r="5" spans="1:2" s="15" customFormat="1" ht="363" thickBot="1">
      <c r="A5" s="79" t="s">
        <v>439</v>
      </c>
      <c r="B5" s="82" t="s">
        <v>556</v>
      </c>
    </row>
    <row r="6" spans="1:2" s="15" customFormat="1" ht="95.25" thickBot="1">
      <c r="A6" s="79" t="s">
        <v>524</v>
      </c>
      <c r="B6" s="82" t="s">
        <v>482</v>
      </c>
    </row>
    <row r="7" spans="1:2" s="15" customFormat="1" ht="120.95" customHeight="1" thickBot="1">
      <c r="A7" s="81" t="s">
        <v>443</v>
      </c>
      <c r="B7" s="82" t="s">
        <v>568</v>
      </c>
    </row>
    <row r="8" spans="1:2" s="15" customFormat="1" ht="384" customHeight="1" thickBot="1">
      <c r="A8" s="79" t="s">
        <v>440</v>
      </c>
      <c r="B8" s="96" t="s">
        <v>557</v>
      </c>
    </row>
    <row r="9" spans="1:2" s="97" customFormat="1" ht="201" customHeight="1" thickBot="1">
      <c r="A9" s="81" t="s">
        <v>442</v>
      </c>
      <c r="B9" s="82" t="s">
        <v>530</v>
      </c>
    </row>
    <row r="10" spans="1:2" s="98" customFormat="1" ht="45" customHeight="1" thickBot="1">
      <c r="A10" s="80" t="s">
        <v>444</v>
      </c>
      <c r="B10" s="78" t="s">
        <v>483</v>
      </c>
    </row>
    <row r="11" spans="1:2" s="99" customFormat="1" ht="41.1" customHeight="1" thickBot="1">
      <c r="A11" s="81" t="s">
        <v>445</v>
      </c>
      <c r="B11" s="82" t="s">
        <v>484</v>
      </c>
    </row>
    <row r="12" spans="1:2" s="15" customFormat="1" ht="72" customHeight="1" thickBot="1">
      <c r="A12" s="80" t="s">
        <v>441</v>
      </c>
      <c r="B12" s="78" t="s">
        <v>531</v>
      </c>
    </row>
    <row r="13" spans="1:2" s="15" customFormat="1">
      <c r="A13" s="16"/>
    </row>
    <row r="14" spans="1:2" s="15" customFormat="1">
      <c r="A14" s="16"/>
    </row>
    <row r="15" spans="1:2" s="15" customFormat="1">
      <c r="A15" s="16"/>
    </row>
    <row r="16" spans="1:2" s="15" customFormat="1">
      <c r="A16" s="16"/>
    </row>
    <row r="17" spans="1:1" s="15" customFormat="1">
      <c r="A17" s="16"/>
    </row>
    <row r="18" spans="1:1" s="15" customFormat="1">
      <c r="A18" s="16"/>
    </row>
    <row r="19" spans="1:1" s="15" customFormat="1">
      <c r="A19" s="16"/>
    </row>
    <row r="20" spans="1:1" s="15" customFormat="1">
      <c r="A20" s="16"/>
    </row>
    <row r="21" spans="1:1" s="15" customFormat="1">
      <c r="A21" s="16"/>
    </row>
    <row r="22" spans="1:1" s="15" customFormat="1">
      <c r="A22" s="16"/>
    </row>
    <row r="23" spans="1:1" s="15" customFormat="1">
      <c r="A23" s="16"/>
    </row>
    <row r="24" spans="1:1" s="15" customFormat="1">
      <c r="A24" s="16"/>
    </row>
  </sheetData>
  <mergeCells count="2">
    <mergeCell ref="A1:B1"/>
    <mergeCell ref="A3:B3"/>
  </mergeCells>
  <phoneticPr fontId="12" type="noConversion"/>
  <pageMargins left="0.7" right="0.7" top="0.75" bottom="0.75" header="0.3" footer="0.3"/>
  <pageSetup paperSize="9" scale="84" orientation="portrait" horizontalDpi="0" verticalDpi="0"/>
  <rowBreaks count="1" manualBreakCount="1">
    <brk id="5" max="16383" man="1"/>
  </rowBreaks>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4"/>
  <sheetViews>
    <sheetView showGridLines="0" workbookViewId="0">
      <selection activeCell="F1" sqref="F1"/>
    </sheetView>
  </sheetViews>
  <sheetFormatPr defaultColWidth="10.875" defaultRowHeight="15.75"/>
  <cols>
    <col min="1" max="1" width="122.875" style="127" customWidth="1"/>
    <col min="2" max="3" width="20.375" style="127" customWidth="1"/>
    <col min="4" max="16384" width="10.875" style="127"/>
  </cols>
  <sheetData>
    <row r="1" spans="1:4" ht="21" customHeight="1">
      <c r="A1" s="129" t="s">
        <v>22</v>
      </c>
      <c r="B1" s="201" t="s">
        <v>489</v>
      </c>
      <c r="C1" s="201"/>
      <c r="D1" s="201"/>
    </row>
    <row r="2" spans="1:4" ht="15.95" customHeight="1">
      <c r="A2" s="129"/>
    </row>
    <row r="3" spans="1:4" ht="15.95" customHeight="1">
      <c r="A3" s="132" t="s">
        <v>23</v>
      </c>
      <c r="B3" s="132"/>
      <c r="C3" s="132"/>
    </row>
    <row r="4" spans="1:4">
      <c r="A4" s="132"/>
    </row>
    <row r="5" spans="1:4" ht="150" customHeight="1">
      <c r="A5" s="121" t="s">
        <v>28</v>
      </c>
      <c r="B5" s="152"/>
      <c r="C5" s="152"/>
    </row>
    <row r="6" spans="1:4">
      <c r="A6" s="132"/>
    </row>
    <row r="7" spans="1:4" s="4" customFormat="1" ht="31.5">
      <c r="A7" s="123" t="s">
        <v>544</v>
      </c>
      <c r="B7" s="113" t="s">
        <v>1</v>
      </c>
      <c r="C7" s="115" t="s">
        <v>589</v>
      </c>
    </row>
    <row r="8" spans="1:4" ht="15.95" customHeight="1">
      <c r="A8" s="162" t="s">
        <v>24</v>
      </c>
      <c r="B8" s="158">
        <v>0</v>
      </c>
      <c r="C8" s="158"/>
    </row>
    <row r="9" spans="1:4" ht="15.95" customHeight="1">
      <c r="A9" s="135" t="s">
        <v>25</v>
      </c>
      <c r="B9" s="104">
        <v>1</v>
      </c>
      <c r="C9" s="157"/>
    </row>
    <row r="10" spans="1:4" ht="15.95" customHeight="1">
      <c r="A10" s="162" t="s">
        <v>26</v>
      </c>
      <c r="B10" s="158">
        <v>2</v>
      </c>
      <c r="C10" s="157"/>
    </row>
    <row r="11" spans="1:4" ht="15.95" customHeight="1">
      <c r="A11" s="135" t="s">
        <v>27</v>
      </c>
      <c r="B11" s="104">
        <v>3</v>
      </c>
      <c r="C11" s="157"/>
    </row>
    <row r="12" spans="1:4">
      <c r="C12" s="10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row r="44" spans="1:1">
      <c r="A44" s="130"/>
    </row>
  </sheetData>
  <mergeCells count="1">
    <mergeCell ref="B1:D1"/>
  </mergeCells>
  <phoneticPr fontId="12" type="noConversion"/>
  <hyperlinks>
    <hyperlink ref="B1" location="'Advanced METT questions+scores'!A1" display="Back to 'Advanced METT questions and scores'" xr:uid="{00000000-0004-0000-0900-000000000000}"/>
  </hyperlinks>
  <pageMargins left="0.7" right="0.7" top="0.75" bottom="0.75" header="0.3" footer="0.3"/>
  <pageSetup paperSize="9" scale="87" orientation="portrait" horizontalDpi="0" verticalDpi="0"/>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4"/>
  <sheetViews>
    <sheetView showGridLines="0" workbookViewId="0">
      <selection activeCell="C7" sqref="A7:C7"/>
    </sheetView>
  </sheetViews>
  <sheetFormatPr defaultColWidth="10.875" defaultRowHeight="15.75"/>
  <cols>
    <col min="1" max="1" width="111.375" style="127" customWidth="1"/>
    <col min="2" max="2" width="18.375" style="127" customWidth="1"/>
    <col min="3" max="3" width="20.625" style="127" customWidth="1"/>
    <col min="4" max="16384" width="10.875" style="127"/>
  </cols>
  <sheetData>
    <row r="1" spans="1:4" s="129" customFormat="1" ht="21" customHeight="1">
      <c r="A1" s="129" t="s">
        <v>29</v>
      </c>
      <c r="B1" s="201" t="s">
        <v>489</v>
      </c>
      <c r="C1" s="201"/>
      <c r="D1" s="201"/>
    </row>
    <row r="2" spans="1:4">
      <c r="A2" s="132"/>
    </row>
    <row r="3" spans="1:4" ht="15.95" customHeight="1">
      <c r="A3" s="132" t="s">
        <v>30</v>
      </c>
      <c r="B3" s="132"/>
      <c r="C3" s="132"/>
    </row>
    <row r="4" spans="1:4">
      <c r="A4" s="132"/>
    </row>
    <row r="5" spans="1:4" ht="81.95" customHeight="1">
      <c r="A5" s="121" t="s">
        <v>35</v>
      </c>
      <c r="B5" s="131"/>
      <c r="C5" s="131"/>
    </row>
    <row r="6" spans="1:4">
      <c r="A6" s="132"/>
    </row>
    <row r="7" spans="1:4" s="4" customFormat="1" ht="31.5">
      <c r="A7" s="123" t="s">
        <v>544</v>
      </c>
      <c r="B7" s="113" t="s">
        <v>1</v>
      </c>
      <c r="C7" s="115" t="s">
        <v>589</v>
      </c>
    </row>
    <row r="8" spans="1:4" ht="15.95" customHeight="1">
      <c r="A8" s="162" t="s">
        <v>31</v>
      </c>
      <c r="B8" s="114">
        <v>0</v>
      </c>
      <c r="C8" s="158"/>
    </row>
    <row r="9" spans="1:4" ht="32.1" customHeight="1">
      <c r="A9" s="135" t="s">
        <v>32</v>
      </c>
      <c r="B9" s="104">
        <v>1</v>
      </c>
      <c r="C9" s="156"/>
    </row>
    <row r="10" spans="1:4" ht="35.1" customHeight="1">
      <c r="A10" s="162" t="s">
        <v>33</v>
      </c>
      <c r="B10" s="158">
        <v>2</v>
      </c>
      <c r="C10" s="156"/>
    </row>
    <row r="11" spans="1:4" ht="29.1" customHeight="1">
      <c r="A11" s="135" t="s">
        <v>34</v>
      </c>
      <c r="B11" s="104">
        <v>3</v>
      </c>
      <c r="C11" s="156"/>
    </row>
    <row r="12" spans="1:4">
      <c r="C12" s="106"/>
    </row>
    <row r="13" spans="1:4" ht="15.95" customHeight="1">
      <c r="A13" s="132" t="s">
        <v>542</v>
      </c>
      <c r="B13" s="132"/>
    </row>
    <row r="14" spans="1:4">
      <c r="A14" s="132"/>
      <c r="B14" s="132"/>
    </row>
    <row r="15" spans="1:4" ht="63" customHeight="1">
      <c r="A15" s="153" t="s">
        <v>543</v>
      </c>
      <c r="B15" s="131"/>
      <c r="C15" s="131"/>
    </row>
    <row r="17" spans="1:3" ht="15.95" customHeight="1">
      <c r="A17" s="132" t="s">
        <v>224</v>
      </c>
      <c r="B17" s="132"/>
      <c r="C17" s="132"/>
    </row>
    <row r="18" spans="1:3">
      <c r="A18" s="132"/>
    </row>
    <row r="19" spans="1:3" ht="63.95" customHeight="1">
      <c r="A19" s="153" t="s">
        <v>543</v>
      </c>
      <c r="B19" s="131"/>
      <c r="C19" s="131"/>
    </row>
    <row r="20" spans="1:3">
      <c r="A20" s="103"/>
      <c r="B20" s="133"/>
      <c r="C20" s="133"/>
    </row>
    <row r="21" spans="1:3" ht="30.75">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row r="44" spans="1:1">
      <c r="A44" s="130"/>
    </row>
  </sheetData>
  <mergeCells count="1">
    <mergeCell ref="B1:D1"/>
  </mergeCells>
  <phoneticPr fontId="12" type="noConversion"/>
  <hyperlinks>
    <hyperlink ref="B1" location="'Advanced METT questions+scores'!A1" display="Back to 'Advanced METT questions and scores'" xr:uid="{00000000-0004-0000-0A00-000000000000}"/>
  </hyperlinks>
  <pageMargins left="0.7" right="0.7" top="0.75" bottom="0.75" header="0.3" footer="0.3"/>
  <pageSetup paperSize="9" scale="96" orientation="portrait" horizontalDpi="0" verticalDpi="0"/>
  <rowBreaks count="1" manualBreakCount="1">
    <brk id="2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3"/>
  <sheetViews>
    <sheetView showGridLines="0" workbookViewId="0">
      <selection activeCell="A21" sqref="A21:XFD30"/>
    </sheetView>
  </sheetViews>
  <sheetFormatPr defaultColWidth="10.875" defaultRowHeight="15.75"/>
  <cols>
    <col min="1" max="1" width="106.875" style="127" customWidth="1"/>
    <col min="2" max="2" width="17.625" style="127" customWidth="1"/>
    <col min="3" max="3" width="20.375" style="127" customWidth="1"/>
    <col min="4" max="16384" width="10.875" style="127"/>
  </cols>
  <sheetData>
    <row r="1" spans="1:4" s="129" customFormat="1" ht="21" customHeight="1">
      <c r="A1" s="129" t="s">
        <v>36</v>
      </c>
      <c r="B1" s="202" t="s">
        <v>489</v>
      </c>
      <c r="C1" s="202"/>
      <c r="D1" s="202"/>
    </row>
    <row r="2" spans="1:4">
      <c r="A2" s="132"/>
    </row>
    <row r="3" spans="1:4" ht="15.95" customHeight="1">
      <c r="A3" s="132" t="s">
        <v>37</v>
      </c>
      <c r="B3" s="132"/>
      <c r="C3" s="132"/>
    </row>
    <row r="4" spans="1:4">
      <c r="A4" s="132"/>
    </row>
    <row r="5" spans="1:4" ht="99" customHeight="1">
      <c r="A5" s="121" t="s">
        <v>535</v>
      </c>
      <c r="B5" s="152"/>
      <c r="C5" s="152"/>
    </row>
    <row r="6" spans="1:4">
      <c r="A6" s="132"/>
    </row>
    <row r="7" spans="1:4" s="4" customFormat="1" ht="31.5">
      <c r="A7" s="123" t="s">
        <v>544</v>
      </c>
      <c r="B7" s="113" t="s">
        <v>1</v>
      </c>
      <c r="C7" s="115" t="s">
        <v>589</v>
      </c>
    </row>
    <row r="8" spans="1:4" ht="15.95" customHeight="1">
      <c r="A8" s="162" t="s">
        <v>38</v>
      </c>
      <c r="B8" s="158">
        <v>0</v>
      </c>
      <c r="C8" s="159"/>
    </row>
    <row r="9" spans="1:4" ht="15.95" customHeight="1">
      <c r="A9" s="135" t="s">
        <v>39</v>
      </c>
      <c r="B9" s="104">
        <v>1</v>
      </c>
      <c r="C9" s="156"/>
    </row>
    <row r="10" spans="1:4" ht="15.95" customHeight="1">
      <c r="A10" s="162" t="s">
        <v>40</v>
      </c>
      <c r="B10" s="158">
        <v>2</v>
      </c>
      <c r="C10" s="156"/>
    </row>
    <row r="11" spans="1:4" ht="15.95" customHeight="1">
      <c r="A11" s="135" t="s">
        <v>41</v>
      </c>
      <c r="B11" s="104">
        <v>3</v>
      </c>
      <c r="C11" s="156"/>
    </row>
    <row r="12" spans="1:4">
      <c r="A12" s="7"/>
      <c r="C12" s="15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30.75">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sheetData>
  <mergeCells count="1">
    <mergeCell ref="B1:D1"/>
  </mergeCells>
  <phoneticPr fontId="12" type="noConversion"/>
  <hyperlinks>
    <hyperlink ref="B1" location="'Advanced METT questions+scores'!A1" display="Back to 'Advanced METT questions and scores'" xr:uid="{00000000-0004-0000-0B00-000000000000}"/>
  </hyperlinks>
  <pageMargins left="0.7" right="0.7" top="0.75" bottom="0.75" header="0.3" footer="0.3"/>
  <pageSetup paperSize="9" scale="62" orientation="portrait" horizontalDpi="0" verticalDpi="0"/>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8"/>
  <sheetViews>
    <sheetView showGridLines="0" workbookViewId="0">
      <selection activeCell="G17" sqref="G17"/>
    </sheetView>
  </sheetViews>
  <sheetFormatPr defaultColWidth="10.875" defaultRowHeight="15.75"/>
  <cols>
    <col min="1" max="1" width="106.875" style="69" customWidth="1"/>
    <col min="2" max="3" width="17.625" style="69" customWidth="1"/>
    <col min="4" max="16384" width="10.875" style="69"/>
  </cols>
  <sheetData>
    <row r="1" spans="1:4" s="129" customFormat="1" ht="21" customHeight="1">
      <c r="A1" s="129" t="s">
        <v>534</v>
      </c>
      <c r="B1" s="202" t="s">
        <v>489</v>
      </c>
      <c r="C1" s="202"/>
      <c r="D1" s="202"/>
    </row>
    <row r="2" spans="1:4" s="127" customFormat="1">
      <c r="A2" s="132"/>
    </row>
    <row r="3" spans="1:4" s="127" customFormat="1" ht="207" customHeight="1">
      <c r="A3" s="121" t="s">
        <v>545</v>
      </c>
      <c r="B3" s="152"/>
      <c r="C3" s="152"/>
    </row>
    <row r="4" spans="1:4" s="127" customFormat="1">
      <c r="A4" s="132"/>
    </row>
    <row r="5" spans="1:4" s="127" customFormat="1">
      <c r="A5" s="7"/>
    </row>
    <row r="6" spans="1:4" s="127" customFormat="1" ht="31.5">
      <c r="A6" s="137" t="s">
        <v>42</v>
      </c>
      <c r="B6" s="113" t="s">
        <v>546</v>
      </c>
      <c r="C6" s="104" t="s">
        <v>593</v>
      </c>
    </row>
    <row r="7" spans="1:4" s="127" customFormat="1" ht="15.95" customHeight="1">
      <c r="A7" s="162" t="s">
        <v>48</v>
      </c>
      <c r="B7" s="163" t="s">
        <v>547</v>
      </c>
      <c r="C7" s="158"/>
    </row>
    <row r="8" spans="1:4" s="127" customFormat="1" ht="15.95" customHeight="1">
      <c r="A8" s="135" t="s">
        <v>49</v>
      </c>
      <c r="B8" s="105" t="s">
        <v>547</v>
      </c>
      <c r="C8" s="157"/>
    </row>
    <row r="9" spans="1:4" s="127" customFormat="1" ht="15.95" customHeight="1">
      <c r="A9" s="162" t="s">
        <v>50</v>
      </c>
      <c r="B9" s="163" t="s">
        <v>547</v>
      </c>
      <c r="C9" s="157"/>
    </row>
    <row r="10" spans="1:4" s="127" customFormat="1">
      <c r="C10" s="106"/>
    </row>
    <row r="11" spans="1:4" s="127" customFormat="1" ht="15.95" customHeight="1">
      <c r="A11" s="132" t="s">
        <v>548</v>
      </c>
      <c r="B11" s="132"/>
    </row>
    <row r="12" spans="1:4" s="127" customFormat="1">
      <c r="A12" s="132"/>
      <c r="B12" s="132"/>
    </row>
    <row r="13" spans="1:4" s="127" customFormat="1" ht="63" customHeight="1">
      <c r="A13" s="153" t="s">
        <v>543</v>
      </c>
      <c r="B13" s="152"/>
      <c r="C13" s="152"/>
    </row>
    <row r="14" spans="1:4" s="127" customFormat="1"/>
    <row r="15" spans="1:4" s="127" customFormat="1" ht="15.95" customHeight="1">
      <c r="A15" s="132" t="s">
        <v>549</v>
      </c>
      <c r="B15" s="132"/>
      <c r="C15" s="132"/>
    </row>
    <row r="16" spans="1:4" s="127" customFormat="1">
      <c r="A16" s="132"/>
    </row>
    <row r="17" spans="1:3" s="127" customFormat="1" ht="63.95" customHeight="1">
      <c r="A17" s="153" t="s">
        <v>543</v>
      </c>
      <c r="B17" s="152"/>
      <c r="C17" s="152"/>
    </row>
    <row r="18" spans="1:3" s="127" customFormat="1">
      <c r="A18" s="103"/>
      <c r="B18" s="133"/>
      <c r="C18" s="133"/>
    </row>
    <row r="19" spans="1:3" s="138" customFormat="1" ht="30.75">
      <c r="A19" s="141" t="s">
        <v>575</v>
      </c>
    </row>
    <row r="20" spans="1:3" s="138" customFormat="1">
      <c r="A20" s="141"/>
    </row>
    <row r="21" spans="1:3" s="138" customFormat="1">
      <c r="A21" s="118" t="s">
        <v>576</v>
      </c>
    </row>
    <row r="22" spans="1:3" s="138" customFormat="1">
      <c r="A22" s="154" t="s">
        <v>577</v>
      </c>
    </row>
    <row r="23" spans="1:3" s="138" customFormat="1">
      <c r="A23" s="118" t="s">
        <v>578</v>
      </c>
    </row>
    <row r="24" spans="1:3" s="138" customFormat="1">
      <c r="A24" s="154" t="s">
        <v>579</v>
      </c>
    </row>
    <row r="25" spans="1:3" s="138" customFormat="1">
      <c r="A25" s="118" t="s">
        <v>580</v>
      </c>
    </row>
    <row r="26" spans="1:3" s="138" customFormat="1">
      <c r="A26" s="154" t="s">
        <v>581</v>
      </c>
    </row>
    <row r="27" spans="1:3" s="138" customFormat="1">
      <c r="A27" s="118" t="s">
        <v>582</v>
      </c>
    </row>
    <row r="28" spans="1:3" s="138" customFormat="1">
      <c r="A28" s="154" t="s">
        <v>583</v>
      </c>
    </row>
  </sheetData>
  <mergeCells count="1">
    <mergeCell ref="B1:D1"/>
  </mergeCells>
  <hyperlinks>
    <hyperlink ref="B1" location="'Advanced METT questions+scores'!A1" display="Back to 'Advanced METT questions and scores'"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41"/>
  <sheetViews>
    <sheetView showGridLines="0" workbookViewId="0"/>
  </sheetViews>
  <sheetFormatPr defaultColWidth="10.875" defaultRowHeight="15.75"/>
  <cols>
    <col min="1" max="1" width="106.875" style="127" customWidth="1"/>
    <col min="2" max="3" width="17.625" style="127" customWidth="1"/>
    <col min="4" max="16384" width="10.875" style="127"/>
  </cols>
  <sheetData>
    <row r="1" spans="1:4" s="129" customFormat="1" ht="21" customHeight="1">
      <c r="A1" s="129" t="s">
        <v>52</v>
      </c>
      <c r="B1" s="201" t="s">
        <v>489</v>
      </c>
      <c r="C1" s="201"/>
      <c r="D1" s="201"/>
    </row>
    <row r="2" spans="1:4">
      <c r="A2" s="132"/>
    </row>
    <row r="3" spans="1:4" ht="15.95" customHeight="1">
      <c r="A3" s="132" t="s">
        <v>43</v>
      </c>
      <c r="B3" s="132"/>
      <c r="C3" s="132"/>
    </row>
    <row r="4" spans="1:4">
      <c r="A4" s="132"/>
    </row>
    <row r="5" spans="1:4" ht="39" customHeight="1">
      <c r="A5" s="153" t="s">
        <v>51</v>
      </c>
      <c r="B5" s="152"/>
      <c r="C5" s="152"/>
    </row>
    <row r="6" spans="1:4">
      <c r="A6" s="132"/>
    </row>
    <row r="7" spans="1:4" s="4" customFormat="1" ht="30.95" customHeight="1">
      <c r="A7" s="123" t="s">
        <v>544</v>
      </c>
      <c r="B7" s="113" t="s">
        <v>1</v>
      </c>
      <c r="C7" s="115" t="s">
        <v>589</v>
      </c>
    </row>
    <row r="8" spans="1:4" ht="15.95" customHeight="1">
      <c r="A8" s="162" t="s">
        <v>44</v>
      </c>
      <c r="B8" s="158">
        <v>0</v>
      </c>
      <c r="C8" s="121"/>
    </row>
    <row r="9" spans="1:4" ht="15.95" customHeight="1">
      <c r="A9" s="135" t="s">
        <v>45</v>
      </c>
      <c r="B9" s="104">
        <v>1</v>
      </c>
      <c r="C9" s="152"/>
    </row>
    <row r="10" spans="1:4" ht="15.95" customHeight="1">
      <c r="A10" s="162" t="s">
        <v>46</v>
      </c>
      <c r="B10" s="158">
        <v>2</v>
      </c>
      <c r="C10" s="152"/>
    </row>
    <row r="11" spans="1:4" ht="15.95" customHeight="1">
      <c r="A11" s="135" t="s">
        <v>47</v>
      </c>
      <c r="B11" s="104">
        <v>3</v>
      </c>
      <c r="C11" s="152"/>
    </row>
    <row r="12" spans="1:4">
      <c r="C12" s="152"/>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30.75">
      <c r="A21" s="133" t="s">
        <v>575</v>
      </c>
    </row>
    <row r="22" spans="1:3">
      <c r="A22" s="133"/>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sheetData>
  <mergeCells count="1">
    <mergeCell ref="B1:D1"/>
  </mergeCells>
  <phoneticPr fontId="12" type="noConversion"/>
  <hyperlinks>
    <hyperlink ref="B1" location="'Advanced METT questions+scores'!A1" display="Back to 'Advanced METT questions and scores'" xr:uid="{00000000-0004-0000-0D00-000000000000}"/>
  </hyperlinks>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0.125" style="138" customWidth="1"/>
    <col min="4" max="16384" width="10.875" style="138"/>
  </cols>
  <sheetData>
    <row r="1" spans="1:4" s="142" customFormat="1" ht="21" customHeight="1">
      <c r="A1" s="142" t="s">
        <v>53</v>
      </c>
      <c r="B1" s="201" t="s">
        <v>489</v>
      </c>
      <c r="C1" s="201"/>
      <c r="D1" s="201"/>
    </row>
    <row r="2" spans="1:4">
      <c r="A2" s="143"/>
    </row>
    <row r="3" spans="1:4" ht="15.95" customHeight="1">
      <c r="A3" s="143" t="s">
        <v>54</v>
      </c>
      <c r="B3" s="143"/>
      <c r="C3" s="143"/>
    </row>
    <row r="4" spans="1:4">
      <c r="A4" s="143"/>
    </row>
    <row r="5" spans="1:4" ht="69" customHeight="1">
      <c r="A5" s="121" t="s">
        <v>229</v>
      </c>
      <c r="B5" s="140"/>
      <c r="C5" s="140"/>
    </row>
    <row r="6" spans="1:4">
      <c r="A6" s="143"/>
    </row>
    <row r="7" spans="1:4" s="4" customFormat="1" ht="30.95" customHeight="1">
      <c r="A7" s="123" t="s">
        <v>544</v>
      </c>
      <c r="B7" s="113" t="s">
        <v>1</v>
      </c>
      <c r="C7" s="115" t="s">
        <v>589</v>
      </c>
    </row>
    <row r="8" spans="1:4" ht="15.95" customHeight="1">
      <c r="A8" s="162" t="s">
        <v>55</v>
      </c>
      <c r="B8" s="158">
        <v>0</v>
      </c>
      <c r="C8" s="158"/>
    </row>
    <row r="9" spans="1:4" ht="15.95" customHeight="1">
      <c r="A9" s="144" t="s">
        <v>56</v>
      </c>
      <c r="B9" s="104">
        <v>1</v>
      </c>
      <c r="C9" s="156"/>
    </row>
    <row r="10" spans="1:4" ht="15.95" customHeight="1">
      <c r="A10" s="162" t="s">
        <v>57</v>
      </c>
      <c r="B10" s="158">
        <v>2</v>
      </c>
      <c r="C10" s="156"/>
    </row>
    <row r="11" spans="1:4" ht="15.95" customHeight="1">
      <c r="A11" s="144" t="s">
        <v>58</v>
      </c>
      <c r="B11" s="104">
        <v>3</v>
      </c>
      <c r="C11" s="156"/>
    </row>
    <row r="12" spans="1:4">
      <c r="C12" s="156"/>
    </row>
    <row r="13" spans="1:4" ht="15.95" customHeight="1">
      <c r="A13" s="143" t="s">
        <v>542</v>
      </c>
      <c r="B13" s="143"/>
    </row>
    <row r="14" spans="1:4">
      <c r="A14" s="143"/>
      <c r="B14" s="143"/>
    </row>
    <row r="15" spans="1:4" ht="63" customHeight="1">
      <c r="A15" s="153" t="s">
        <v>543</v>
      </c>
      <c r="B15" s="140"/>
      <c r="C15" s="140"/>
    </row>
    <row r="17" spans="1:3" ht="15.95" customHeight="1">
      <c r="A17" s="143" t="s">
        <v>224</v>
      </c>
      <c r="B17" s="143"/>
      <c r="C17" s="143"/>
    </row>
    <row r="18" spans="1:3">
      <c r="A18" s="143"/>
    </row>
    <row r="19" spans="1:3" ht="63.95" customHeight="1">
      <c r="A19" s="153" t="s">
        <v>543</v>
      </c>
      <c r="B19" s="140"/>
      <c r="C19" s="140"/>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0E00-000000000000}"/>
  </hyperlinks>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4.5" style="138" customWidth="1"/>
    <col min="4" max="16384" width="10.875" style="138"/>
  </cols>
  <sheetData>
    <row r="1" spans="1:4" s="142" customFormat="1" ht="21" customHeight="1">
      <c r="A1" s="142" t="s">
        <v>59</v>
      </c>
      <c r="B1" s="201" t="s">
        <v>489</v>
      </c>
      <c r="C1" s="201"/>
      <c r="D1" s="201"/>
    </row>
    <row r="2" spans="1:4">
      <c r="A2" s="143"/>
    </row>
    <row r="3" spans="1:4" ht="15.95" customHeight="1">
      <c r="A3" s="143" t="s">
        <v>60</v>
      </c>
      <c r="B3" s="143"/>
      <c r="C3" s="143"/>
    </row>
    <row r="4" spans="1:4">
      <c r="A4" s="143"/>
    </row>
    <row r="5" spans="1:4" ht="116.1" customHeight="1">
      <c r="A5" s="121" t="s">
        <v>65</v>
      </c>
      <c r="B5" s="140"/>
      <c r="C5" s="140"/>
    </row>
    <row r="6" spans="1:4">
      <c r="A6" s="143"/>
    </row>
    <row r="7" spans="1:4" s="4" customFormat="1" ht="30.95" customHeight="1">
      <c r="A7" s="123" t="s">
        <v>544</v>
      </c>
      <c r="B7" s="113" t="s">
        <v>1</v>
      </c>
      <c r="C7" s="115" t="s">
        <v>589</v>
      </c>
    </row>
    <row r="8" spans="1:4" ht="15.95" customHeight="1">
      <c r="A8" s="162" t="s">
        <v>61</v>
      </c>
      <c r="B8" s="158">
        <v>0</v>
      </c>
      <c r="C8" s="159"/>
    </row>
    <row r="9" spans="1:4" ht="15.95" customHeight="1">
      <c r="A9" s="144" t="s">
        <v>62</v>
      </c>
      <c r="B9" s="104">
        <v>1</v>
      </c>
      <c r="C9" s="156"/>
    </row>
    <row r="10" spans="1:4" ht="15.95" customHeight="1">
      <c r="A10" s="144" t="s">
        <v>63</v>
      </c>
      <c r="B10" s="104">
        <v>2</v>
      </c>
      <c r="C10" s="156"/>
    </row>
    <row r="11" spans="1:4" ht="15.95" customHeight="1">
      <c r="A11" s="144" t="s">
        <v>64</v>
      </c>
      <c r="B11" s="164">
        <v>3</v>
      </c>
      <c r="C11" s="156"/>
    </row>
    <row r="12" spans="1:4" s="150" customFormat="1">
      <c r="A12" s="7"/>
      <c r="C12" s="156"/>
    </row>
    <row r="13" spans="1:4" ht="15.95" customHeight="1">
      <c r="A13" s="143" t="s">
        <v>542</v>
      </c>
      <c r="B13" s="143"/>
    </row>
    <row r="14" spans="1:4">
      <c r="A14" s="143"/>
      <c r="B14" s="143"/>
    </row>
    <row r="15" spans="1:4" ht="63" customHeight="1">
      <c r="A15" s="153" t="s">
        <v>543</v>
      </c>
      <c r="B15" s="140"/>
      <c r="C15" s="140"/>
    </row>
    <row r="17" spans="1:3" ht="15.95" customHeight="1">
      <c r="A17" s="143" t="s">
        <v>224</v>
      </c>
      <c r="B17" s="143"/>
      <c r="C17" s="143"/>
    </row>
    <row r="18" spans="1:3">
      <c r="A18" s="143"/>
    </row>
    <row r="19" spans="1:3" ht="63.95" customHeight="1">
      <c r="A19" s="153" t="s">
        <v>543</v>
      </c>
      <c r="B19" s="140"/>
      <c r="C19" s="140"/>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0F00-000000000000}"/>
  </hyperlinks>
  <pageMargins left="0.7" right="0.7" top="0.75" bottom="0.75"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7"/>
  <sheetViews>
    <sheetView showGridLines="0" workbookViewId="0">
      <selection activeCell="C7" sqref="A7:C7"/>
    </sheetView>
  </sheetViews>
  <sheetFormatPr defaultColWidth="10.875" defaultRowHeight="15.75"/>
  <cols>
    <col min="1" max="1" width="111.375" style="138" customWidth="1"/>
    <col min="2" max="2" width="18.375" style="138" customWidth="1"/>
    <col min="3" max="3" width="21.625" style="138" customWidth="1"/>
    <col min="4" max="16384" width="10.875" style="138"/>
  </cols>
  <sheetData>
    <row r="1" spans="1:4" s="142" customFormat="1" ht="21" customHeight="1">
      <c r="A1" s="145" t="s">
        <v>66</v>
      </c>
      <c r="B1" s="201" t="s">
        <v>489</v>
      </c>
      <c r="C1" s="201"/>
      <c r="D1" s="201"/>
    </row>
    <row r="2" spans="1:4">
      <c r="A2" s="143"/>
    </row>
    <row r="3" spans="1:4" ht="15.95" customHeight="1">
      <c r="A3" s="143" t="s">
        <v>67</v>
      </c>
      <c r="B3" s="143"/>
      <c r="C3" s="143"/>
    </row>
    <row r="4" spans="1:4">
      <c r="A4" s="143"/>
    </row>
    <row r="5" spans="1:4" ht="197.1" customHeight="1">
      <c r="A5" s="121" t="s">
        <v>554</v>
      </c>
      <c r="B5" s="140"/>
      <c r="C5" s="140"/>
    </row>
    <row r="6" spans="1:4">
      <c r="A6" s="143"/>
    </row>
    <row r="7" spans="1:4" s="4" customFormat="1" ht="31.5">
      <c r="A7" s="123" t="s">
        <v>544</v>
      </c>
      <c r="B7" s="113" t="s">
        <v>1</v>
      </c>
      <c r="C7" s="115" t="s">
        <v>589</v>
      </c>
    </row>
    <row r="8" spans="1:4" ht="15.95" customHeight="1">
      <c r="A8" s="162" t="s">
        <v>68</v>
      </c>
      <c r="B8" s="158">
        <v>0</v>
      </c>
      <c r="C8" s="159"/>
    </row>
    <row r="9" spans="1:4" ht="15.95" customHeight="1">
      <c r="A9" s="144" t="s">
        <v>69</v>
      </c>
      <c r="B9" s="104">
        <v>1</v>
      </c>
      <c r="C9" s="156"/>
    </row>
    <row r="10" spans="1:4" ht="15.95" customHeight="1">
      <c r="A10" s="162" t="s">
        <v>70</v>
      </c>
      <c r="B10" s="158">
        <v>2</v>
      </c>
      <c r="C10" s="156"/>
    </row>
    <row r="11" spans="1:4" ht="15.95" customHeight="1">
      <c r="A11" s="144" t="s">
        <v>71</v>
      </c>
      <c r="B11" s="104">
        <v>3</v>
      </c>
      <c r="C11" s="156"/>
    </row>
    <row r="12" spans="1:4">
      <c r="C12" s="15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sheetData>
  <mergeCells count="1">
    <mergeCell ref="B1:D1"/>
  </mergeCells>
  <phoneticPr fontId="12" type="noConversion"/>
  <hyperlinks>
    <hyperlink ref="B1" location="'Advanced METT questions+scores'!A1" display="Back to 'Advanced METT questions and scores'" xr:uid="{00000000-0004-0000-1000-000000000000}"/>
  </hyperlinks>
  <pageMargins left="0.7" right="0.7" top="0.75" bottom="0.75" header="0.3" footer="0.3"/>
  <pageSetup paperSize="9" scale="96" orientation="portrait" horizontalDpi="0" verticalDpi="0"/>
  <rowBreaks count="1" manualBreakCount="1">
    <brk id="1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3.375" style="138" customWidth="1"/>
    <col min="4" max="16384" width="10.875" style="138"/>
  </cols>
  <sheetData>
    <row r="1" spans="1:4" s="142" customFormat="1" ht="21" customHeight="1">
      <c r="A1" s="145" t="s">
        <v>72</v>
      </c>
      <c r="B1" s="201" t="s">
        <v>489</v>
      </c>
      <c r="C1" s="201"/>
      <c r="D1" s="201"/>
    </row>
    <row r="2" spans="1:4">
      <c r="A2" s="143"/>
    </row>
    <row r="3" spans="1:4" ht="15.95" customHeight="1">
      <c r="A3" s="143" t="s">
        <v>73</v>
      </c>
      <c r="B3" s="143"/>
      <c r="C3" s="143"/>
    </row>
    <row r="4" spans="1:4">
      <c r="A4" s="143"/>
    </row>
    <row r="5" spans="1:4" ht="84.95" customHeight="1">
      <c r="A5" s="121" t="s">
        <v>78</v>
      </c>
      <c r="B5" s="140"/>
      <c r="C5" s="140"/>
    </row>
    <row r="6" spans="1:4">
      <c r="A6" s="143"/>
    </row>
    <row r="7" spans="1:4" s="4" customFormat="1" ht="31.5">
      <c r="A7" s="123" t="s">
        <v>544</v>
      </c>
      <c r="B7" s="113" t="s">
        <v>1</v>
      </c>
      <c r="C7" s="115" t="s">
        <v>589</v>
      </c>
    </row>
    <row r="8" spans="1:4" ht="15.95" customHeight="1">
      <c r="A8" s="162" t="s">
        <v>74</v>
      </c>
      <c r="B8" s="158">
        <v>0</v>
      </c>
      <c r="C8" s="158"/>
    </row>
    <row r="9" spans="1:4" ht="15.95" customHeight="1">
      <c r="A9" s="144" t="s">
        <v>75</v>
      </c>
      <c r="B9" s="104">
        <v>1</v>
      </c>
      <c r="C9" s="156"/>
    </row>
    <row r="10" spans="1:4" ht="15.95" customHeight="1">
      <c r="A10" s="162" t="s">
        <v>76</v>
      </c>
      <c r="B10" s="158">
        <v>2</v>
      </c>
      <c r="C10" s="156"/>
    </row>
    <row r="11" spans="1:4" ht="33" customHeight="1">
      <c r="A11" s="144" t="s">
        <v>77</v>
      </c>
      <c r="B11" s="104">
        <v>3</v>
      </c>
      <c r="C11" s="156"/>
    </row>
    <row r="12" spans="1:4">
      <c r="C12" s="10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100-000000000000}"/>
  </hyperlinks>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375" style="138" customWidth="1"/>
    <col min="4" max="4" width="17.625" style="138" customWidth="1"/>
    <col min="5" max="16384" width="10.875" style="138"/>
  </cols>
  <sheetData>
    <row r="1" spans="1:4" s="142" customFormat="1" ht="21" customHeight="1">
      <c r="A1" s="145" t="s">
        <v>79</v>
      </c>
      <c r="B1" s="201" t="s">
        <v>489</v>
      </c>
      <c r="C1" s="201"/>
      <c r="D1" s="201"/>
    </row>
    <row r="2" spans="1:4">
      <c r="A2" s="143"/>
    </row>
    <row r="3" spans="1:4" ht="15.95" customHeight="1">
      <c r="A3" s="143" t="s">
        <v>80</v>
      </c>
      <c r="B3" s="143"/>
      <c r="C3" s="143"/>
    </row>
    <row r="4" spans="1:4">
      <c r="A4" s="143"/>
    </row>
    <row r="5" spans="1:4" ht="86.1" customHeight="1">
      <c r="A5" s="121" t="s">
        <v>225</v>
      </c>
      <c r="B5" s="140"/>
      <c r="C5" s="140"/>
    </row>
    <row r="6" spans="1:4">
      <c r="A6" s="143"/>
    </row>
    <row r="7" spans="1:4" s="4" customFormat="1" ht="32.1" customHeight="1">
      <c r="A7" s="123" t="s">
        <v>544</v>
      </c>
      <c r="B7" s="113" t="s">
        <v>1</v>
      </c>
      <c r="C7" s="115" t="s">
        <v>589</v>
      </c>
    </row>
    <row r="8" spans="1:4">
      <c r="A8" s="162" t="s">
        <v>81</v>
      </c>
      <c r="B8" s="158">
        <v>0</v>
      </c>
      <c r="C8" s="158"/>
    </row>
    <row r="9" spans="1:4" ht="15.95" customHeight="1">
      <c r="A9" s="144" t="s">
        <v>82</v>
      </c>
      <c r="B9" s="104">
        <v>1</v>
      </c>
      <c r="C9" s="156"/>
    </row>
    <row r="10" spans="1:4" ht="15.95" customHeight="1">
      <c r="A10" s="162" t="s">
        <v>83</v>
      </c>
      <c r="B10" s="158">
        <v>2</v>
      </c>
      <c r="C10" s="156"/>
    </row>
    <row r="11" spans="1:4" ht="15.95" customHeight="1">
      <c r="A11" s="144" t="s">
        <v>84</v>
      </c>
      <c r="B11" s="104">
        <v>3</v>
      </c>
      <c r="C11" s="156"/>
    </row>
    <row r="12" spans="1:4">
      <c r="C12" s="15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200-000000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showGridLines="0" workbookViewId="0"/>
  </sheetViews>
  <sheetFormatPr defaultColWidth="11" defaultRowHeight="15.75"/>
  <cols>
    <col min="1" max="1" width="107.5" style="88" customWidth="1"/>
  </cols>
  <sheetData>
    <row r="1" spans="1:1" s="69" customFormat="1" ht="42">
      <c r="A1" s="91" t="s">
        <v>527</v>
      </c>
    </row>
    <row r="2" spans="1:1" s="69" customFormat="1">
      <c r="A2" s="92"/>
    </row>
    <row r="3" spans="1:1" ht="78.75">
      <c r="A3" s="93" t="s">
        <v>525</v>
      </c>
    </row>
    <row r="4" spans="1:1">
      <c r="A4" s="93"/>
    </row>
    <row r="5" spans="1:1" ht="63">
      <c r="A5" s="94" t="s">
        <v>528</v>
      </c>
    </row>
    <row r="6" spans="1:1">
      <c r="A6" s="93"/>
    </row>
    <row r="7" spans="1:1" ht="63">
      <c r="A7" s="94" t="s">
        <v>529</v>
      </c>
    </row>
    <row r="8" spans="1:1">
      <c r="A8" s="93"/>
    </row>
    <row r="9" spans="1:1" ht="94.5">
      <c r="A9" s="93" t="s">
        <v>532</v>
      </c>
    </row>
    <row r="10" spans="1:1">
      <c r="A10" s="93"/>
    </row>
    <row r="11" spans="1:1" ht="47.25">
      <c r="A11" s="93" t="s">
        <v>526</v>
      </c>
    </row>
    <row r="12" spans="1:1">
      <c r="A12" s="93"/>
    </row>
    <row r="13" spans="1:1" ht="95.25" thickBot="1">
      <c r="A13" s="95" t="s">
        <v>533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375" style="138" customWidth="1"/>
    <col min="4" max="16384" width="10.875" style="138"/>
  </cols>
  <sheetData>
    <row r="1" spans="1:4" s="142" customFormat="1" ht="21" customHeight="1">
      <c r="A1" s="145" t="s">
        <v>85</v>
      </c>
      <c r="B1" s="201" t="s">
        <v>489</v>
      </c>
      <c r="C1" s="201"/>
      <c r="D1" s="201"/>
    </row>
    <row r="2" spans="1:4">
      <c r="A2" s="143"/>
    </row>
    <row r="3" spans="1:4" ht="15.95" customHeight="1">
      <c r="A3" s="143" t="s">
        <v>86</v>
      </c>
      <c r="B3" s="143"/>
      <c r="C3" s="143"/>
    </row>
    <row r="4" spans="1:4">
      <c r="A4" s="143"/>
    </row>
    <row r="5" spans="1:4" ht="84.95" customHeight="1">
      <c r="A5" s="121" t="s">
        <v>226</v>
      </c>
      <c r="B5" s="140"/>
      <c r="C5" s="140"/>
    </row>
    <row r="6" spans="1:4">
      <c r="A6" s="143"/>
    </row>
    <row r="7" spans="1:4" s="4" customFormat="1" ht="30" customHeight="1">
      <c r="A7" s="123" t="s">
        <v>544</v>
      </c>
      <c r="B7" s="113" t="s">
        <v>1</v>
      </c>
      <c r="C7" s="115" t="s">
        <v>589</v>
      </c>
    </row>
    <row r="8" spans="1:4" ht="15.95" customHeight="1">
      <c r="A8" s="162" t="s">
        <v>87</v>
      </c>
      <c r="B8" s="158">
        <v>0</v>
      </c>
      <c r="C8" s="158"/>
    </row>
    <row r="9" spans="1:4" ht="15.95" customHeight="1">
      <c r="A9" s="144" t="s">
        <v>88</v>
      </c>
      <c r="B9" s="104">
        <v>1</v>
      </c>
      <c r="C9" s="156"/>
    </row>
    <row r="10" spans="1:4" ht="15.95" customHeight="1">
      <c r="A10" s="162" t="s">
        <v>89</v>
      </c>
      <c r="B10" s="158">
        <v>2</v>
      </c>
      <c r="C10" s="156"/>
    </row>
    <row r="11" spans="1:4" ht="15.95" customHeight="1">
      <c r="A11" s="144" t="s">
        <v>90</v>
      </c>
      <c r="B11" s="104">
        <v>3</v>
      </c>
      <c r="C11" s="156"/>
    </row>
    <row r="12" spans="1:4">
      <c r="A12" s="7"/>
      <c r="C12" s="156"/>
    </row>
    <row r="13" spans="1:4" ht="15.95" customHeight="1">
      <c r="A13" s="143" t="s">
        <v>542</v>
      </c>
      <c r="B13" s="143"/>
    </row>
    <row r="14" spans="1:4">
      <c r="A14" s="143"/>
      <c r="B14" s="143"/>
    </row>
    <row r="15" spans="1:4" ht="63" customHeight="1">
      <c r="A15" s="153" t="s">
        <v>543</v>
      </c>
      <c r="B15" s="156"/>
      <c r="C15" s="156"/>
    </row>
    <row r="16" spans="1:4">
      <c r="B16" s="156"/>
    </row>
    <row r="17" spans="1:3" ht="15.95" customHeight="1">
      <c r="A17" s="143" t="s">
        <v>224</v>
      </c>
      <c r="B17" s="156"/>
      <c r="C17" s="143"/>
    </row>
    <row r="18" spans="1:3">
      <c r="A18" s="143"/>
      <c r="B18" s="156"/>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300-000000000000}"/>
  </hyperlinks>
  <pageMargins left="0.7" right="0.7" top="0.75" bottom="0.75" header="0.3" footer="0.3"/>
  <pageSetup paperSize="9" orientation="portrait" horizontalDpi="0" verticalDpi="0"/>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625" style="138" customWidth="1"/>
    <col min="4" max="16384" width="10.875" style="138"/>
  </cols>
  <sheetData>
    <row r="1" spans="1:4" s="142" customFormat="1" ht="21" customHeight="1">
      <c r="A1" s="145" t="s">
        <v>91</v>
      </c>
      <c r="B1" s="201" t="s">
        <v>489</v>
      </c>
      <c r="C1" s="201"/>
      <c r="D1" s="201"/>
    </row>
    <row r="2" spans="1:4">
      <c r="A2" s="143"/>
    </row>
    <row r="3" spans="1:4" ht="15.95" customHeight="1">
      <c r="A3" s="143" t="s">
        <v>92</v>
      </c>
    </row>
    <row r="4" spans="1:4">
      <c r="A4" s="143"/>
    </row>
    <row r="5" spans="1:4" ht="84" customHeight="1">
      <c r="A5" s="121" t="s">
        <v>227</v>
      </c>
      <c r="B5" s="140"/>
      <c r="C5" s="140"/>
    </row>
    <row r="6" spans="1:4">
      <c r="A6" s="143"/>
    </row>
    <row r="7" spans="1:4" s="4" customFormat="1" ht="32.1" customHeight="1">
      <c r="A7" s="123" t="s">
        <v>544</v>
      </c>
      <c r="B7" s="113" t="s">
        <v>1</v>
      </c>
      <c r="C7" s="115" t="s">
        <v>589</v>
      </c>
    </row>
    <row r="8" spans="1:4" ht="15.95" customHeight="1">
      <c r="A8" s="162" t="s">
        <v>93</v>
      </c>
      <c r="B8" s="158">
        <v>0</v>
      </c>
      <c r="C8" s="158"/>
    </row>
    <row r="9" spans="1:4" ht="15.95" customHeight="1">
      <c r="A9" s="144" t="s">
        <v>94</v>
      </c>
      <c r="B9" s="104">
        <v>1</v>
      </c>
      <c r="C9" s="156"/>
    </row>
    <row r="10" spans="1:4" ht="15.95" customHeight="1">
      <c r="A10" s="162" t="s">
        <v>95</v>
      </c>
      <c r="B10" s="158">
        <v>2</v>
      </c>
      <c r="C10" s="156"/>
    </row>
    <row r="11" spans="1:4" ht="15.95" customHeight="1">
      <c r="A11" s="144" t="s">
        <v>96</v>
      </c>
      <c r="B11" s="104">
        <v>3</v>
      </c>
      <c r="C11" s="156"/>
    </row>
    <row r="12" spans="1:4">
      <c r="A12" s="7"/>
      <c r="C12" s="10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400-000000000000}"/>
  </hyperlinks>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5" style="138" customWidth="1"/>
    <col min="4" max="16384" width="10.875" style="138"/>
  </cols>
  <sheetData>
    <row r="1" spans="1:4" s="142" customFormat="1" ht="21" customHeight="1">
      <c r="A1" s="145" t="s">
        <v>97</v>
      </c>
      <c r="B1" s="201" t="s">
        <v>489</v>
      </c>
      <c r="C1" s="201"/>
      <c r="D1" s="201"/>
    </row>
    <row r="2" spans="1:4">
      <c r="A2" s="143"/>
    </row>
    <row r="3" spans="1:4" ht="15.95" customHeight="1">
      <c r="A3" s="143" t="s">
        <v>98</v>
      </c>
      <c r="B3" s="143"/>
      <c r="C3" s="143"/>
    </row>
    <row r="4" spans="1:4">
      <c r="A4" s="143"/>
    </row>
    <row r="5" spans="1:4" ht="66" customHeight="1">
      <c r="A5" s="121" t="s">
        <v>228</v>
      </c>
      <c r="B5" s="140"/>
      <c r="C5" s="140"/>
    </row>
    <row r="6" spans="1:4">
      <c r="A6" s="143"/>
    </row>
    <row r="7" spans="1:4" s="4" customFormat="1" ht="33" customHeight="1">
      <c r="A7" s="123" t="s">
        <v>544</v>
      </c>
      <c r="B7" s="113" t="s">
        <v>1</v>
      </c>
      <c r="C7" s="115" t="s">
        <v>589</v>
      </c>
    </row>
    <row r="8" spans="1:4" ht="15.95" customHeight="1">
      <c r="A8" s="162" t="s">
        <v>99</v>
      </c>
      <c r="B8" s="158">
        <v>0</v>
      </c>
      <c r="C8" s="159"/>
    </row>
    <row r="9" spans="1:4" ht="15.95" customHeight="1">
      <c r="A9" s="144" t="s">
        <v>100</v>
      </c>
      <c r="B9" s="104">
        <v>1</v>
      </c>
      <c r="C9" s="156"/>
    </row>
    <row r="10" spans="1:4" ht="15.95" customHeight="1">
      <c r="A10" s="162" t="s">
        <v>101</v>
      </c>
      <c r="B10" s="158">
        <v>2</v>
      </c>
      <c r="C10" s="156"/>
    </row>
    <row r="11" spans="1:4" ht="15.95" customHeight="1">
      <c r="A11" s="144" t="s">
        <v>102</v>
      </c>
      <c r="B11" s="104">
        <v>3</v>
      </c>
      <c r="C11" s="156"/>
    </row>
    <row r="12" spans="1:4">
      <c r="A12" s="7"/>
      <c r="C12" s="156"/>
    </row>
    <row r="13" spans="1:4" ht="15.95" customHeight="1">
      <c r="A13" s="143" t="s">
        <v>542</v>
      </c>
      <c r="B13" s="143"/>
    </row>
    <row r="14" spans="1:4">
      <c r="A14" s="143"/>
      <c r="B14" s="143"/>
    </row>
    <row r="15" spans="1:4" ht="63" customHeight="1">
      <c r="A15" s="153" t="s">
        <v>543</v>
      </c>
      <c r="B15" s="156"/>
      <c r="C15" s="156"/>
    </row>
    <row r="17" spans="1:3" ht="15.95" customHeight="1">
      <c r="A17" s="143" t="s">
        <v>224</v>
      </c>
      <c r="B17" s="143"/>
      <c r="C17" s="143"/>
    </row>
    <row r="18" spans="1:3">
      <c r="A18" s="143"/>
    </row>
    <row r="19" spans="1:3" ht="63.95" customHeight="1">
      <c r="A19" s="153" t="s">
        <v>543</v>
      </c>
      <c r="B19" s="156"/>
      <c r="C19" s="156"/>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500-000000000000}"/>
  </hyperlinks>
  <pageMargins left="0.7" right="0.7" top="0.75" bottom="0.75" header="0.3" footer="0.3"/>
  <pageSetup paperSize="9"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875" style="138" customWidth="1"/>
    <col min="4" max="16384" width="10.875" style="138"/>
  </cols>
  <sheetData>
    <row r="1" spans="1:4" s="142" customFormat="1" ht="21" customHeight="1">
      <c r="A1" s="145" t="s">
        <v>103</v>
      </c>
      <c r="B1" s="201" t="s">
        <v>489</v>
      </c>
      <c r="C1" s="201"/>
      <c r="D1" s="201"/>
    </row>
    <row r="2" spans="1:4">
      <c r="A2" s="143"/>
    </row>
    <row r="3" spans="1:4" ht="15.95" customHeight="1">
      <c r="A3" s="143" t="s">
        <v>104</v>
      </c>
      <c r="B3" s="143"/>
      <c r="C3" s="143"/>
    </row>
    <row r="4" spans="1:4">
      <c r="A4" s="143"/>
    </row>
    <row r="5" spans="1:4" ht="84" customHeight="1">
      <c r="A5" s="121" t="s">
        <v>231</v>
      </c>
      <c r="B5" s="140"/>
      <c r="C5" s="140"/>
    </row>
    <row r="6" spans="1:4">
      <c r="A6" s="143"/>
    </row>
    <row r="7" spans="1:4" s="4" customFormat="1" ht="31.5">
      <c r="A7" s="123" t="s">
        <v>544</v>
      </c>
      <c r="B7" s="113" t="s">
        <v>1</v>
      </c>
      <c r="C7" s="115" t="s">
        <v>589</v>
      </c>
    </row>
    <row r="8" spans="1:4" ht="15.95" customHeight="1">
      <c r="A8" s="162" t="s">
        <v>105</v>
      </c>
      <c r="B8" s="158">
        <v>0</v>
      </c>
      <c r="C8" s="158"/>
    </row>
    <row r="9" spans="1:4" ht="15.95" customHeight="1">
      <c r="A9" s="144" t="s">
        <v>106</v>
      </c>
      <c r="B9" s="104">
        <v>1</v>
      </c>
      <c r="C9" s="156"/>
    </row>
    <row r="10" spans="1:4" ht="15.95" customHeight="1">
      <c r="A10" s="162" t="s">
        <v>107</v>
      </c>
      <c r="B10" s="158">
        <v>2</v>
      </c>
      <c r="C10" s="156"/>
    </row>
    <row r="11" spans="1:4" ht="15.95" customHeight="1">
      <c r="A11" s="144" t="s">
        <v>108</v>
      </c>
      <c r="B11" s="104">
        <v>3</v>
      </c>
      <c r="C11" s="156"/>
    </row>
    <row r="12" spans="1:4">
      <c r="C12" s="15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600-000000000000}"/>
  </hyperlinks>
  <pageMargins left="0.7" right="0.7" top="0.75" bottom="0.75" header="0.3" footer="0.3"/>
  <pageSetup paperSize="9"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5" style="138" customWidth="1"/>
    <col min="4" max="16384" width="10.875" style="138"/>
  </cols>
  <sheetData>
    <row r="1" spans="1:4" s="142" customFormat="1" ht="21" customHeight="1">
      <c r="A1" s="145" t="s">
        <v>497</v>
      </c>
      <c r="B1" s="201" t="s">
        <v>489</v>
      </c>
      <c r="C1" s="201"/>
      <c r="D1" s="201"/>
    </row>
    <row r="2" spans="1:4">
      <c r="A2" s="143"/>
    </row>
    <row r="3" spans="1:4" ht="15.95" customHeight="1">
      <c r="A3" s="143" t="s">
        <v>109</v>
      </c>
      <c r="B3" s="143"/>
      <c r="C3" s="143"/>
    </row>
    <row r="4" spans="1:4">
      <c r="A4" s="143"/>
    </row>
    <row r="5" spans="1:4" ht="36.950000000000003" customHeight="1">
      <c r="A5" s="121" t="s">
        <v>114</v>
      </c>
      <c r="B5" s="140"/>
      <c r="C5" s="140"/>
    </row>
    <row r="6" spans="1:4">
      <c r="A6" s="143"/>
    </row>
    <row r="7" spans="1:4" s="4" customFormat="1" ht="31.5">
      <c r="A7" s="123" t="s">
        <v>544</v>
      </c>
      <c r="B7" s="113" t="s">
        <v>1</v>
      </c>
      <c r="C7" s="115" t="s">
        <v>589</v>
      </c>
    </row>
    <row r="8" spans="1:4" ht="15.95" customHeight="1">
      <c r="A8" s="166" t="s">
        <v>110</v>
      </c>
      <c r="B8" s="158">
        <v>0</v>
      </c>
      <c r="C8" s="158"/>
    </row>
    <row r="9" spans="1:4" ht="15.95" customHeight="1">
      <c r="A9" s="165" t="s">
        <v>111</v>
      </c>
      <c r="B9" s="104">
        <v>1</v>
      </c>
      <c r="C9" s="156"/>
    </row>
    <row r="10" spans="1:4" ht="15.95" customHeight="1">
      <c r="A10" s="167" t="s">
        <v>112</v>
      </c>
      <c r="B10" s="158">
        <v>2</v>
      </c>
      <c r="C10" s="156"/>
    </row>
    <row r="11" spans="1:4" ht="15.95" customHeight="1">
      <c r="A11" s="165" t="s">
        <v>113</v>
      </c>
      <c r="B11" s="104">
        <v>3</v>
      </c>
      <c r="C11" s="156"/>
    </row>
    <row r="12" spans="1:4">
      <c r="C12" s="156"/>
    </row>
    <row r="13" spans="1:4" ht="15.95" customHeight="1">
      <c r="A13" s="143" t="s">
        <v>542</v>
      </c>
      <c r="B13" s="143"/>
    </row>
    <row r="14" spans="1:4">
      <c r="A14" s="143"/>
      <c r="B14" s="143"/>
    </row>
    <row r="15" spans="1:4" ht="63" customHeight="1">
      <c r="A15" s="153" t="s">
        <v>543</v>
      </c>
      <c r="B15" s="103"/>
      <c r="C15" s="103"/>
    </row>
    <row r="17" spans="1:3" ht="15.95" customHeight="1">
      <c r="A17" s="143" t="s">
        <v>224</v>
      </c>
      <c r="B17" s="143"/>
      <c r="C17" s="143"/>
    </row>
    <row r="18" spans="1:3">
      <c r="A18" s="143"/>
    </row>
    <row r="19" spans="1:3" ht="63.95" customHeight="1">
      <c r="A19" s="153" t="s">
        <v>543</v>
      </c>
      <c r="B19" s="103"/>
      <c r="C19" s="103"/>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700-000000000000}"/>
  </hyperlinks>
  <pageMargins left="0.7" right="0.7" top="0.75" bottom="0.75" header="0.3" footer="0.3"/>
  <pageSetup paperSize="9" orientation="portrait"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375" style="138" customWidth="1"/>
    <col min="4" max="16384" width="10.875" style="138"/>
  </cols>
  <sheetData>
    <row r="1" spans="1:4" s="142" customFormat="1" ht="21" customHeight="1">
      <c r="A1" s="145" t="s">
        <v>498</v>
      </c>
      <c r="B1" s="201" t="s">
        <v>489</v>
      </c>
      <c r="C1" s="201"/>
      <c r="D1" s="201"/>
    </row>
    <row r="2" spans="1:4">
      <c r="A2" s="143"/>
    </row>
    <row r="3" spans="1:4" ht="15.95" customHeight="1">
      <c r="A3" s="143" t="s">
        <v>115</v>
      </c>
      <c r="B3" s="143"/>
      <c r="C3" s="143"/>
    </row>
    <row r="4" spans="1:4">
      <c r="A4" s="143"/>
    </row>
    <row r="5" spans="1:4" ht="101.1" customHeight="1">
      <c r="A5" s="121" t="s">
        <v>232</v>
      </c>
      <c r="B5" s="140"/>
      <c r="C5" s="140"/>
    </row>
    <row r="6" spans="1:4">
      <c r="A6" s="143"/>
    </row>
    <row r="7" spans="1:4" s="4" customFormat="1" ht="30" customHeight="1">
      <c r="A7" s="123" t="s">
        <v>544</v>
      </c>
      <c r="B7" s="113" t="s">
        <v>1</v>
      </c>
      <c r="C7" s="115" t="s">
        <v>589</v>
      </c>
    </row>
    <row r="8" spans="1:4" ht="15.95" customHeight="1">
      <c r="A8" s="162" t="s">
        <v>116</v>
      </c>
      <c r="B8" s="158">
        <v>0</v>
      </c>
      <c r="C8" s="158"/>
    </row>
    <row r="9" spans="1:4" ht="15.95" customHeight="1">
      <c r="A9" s="144" t="s">
        <v>117</v>
      </c>
      <c r="B9" s="104">
        <v>1</v>
      </c>
      <c r="C9" s="156"/>
    </row>
    <row r="10" spans="1:4" ht="15.95" customHeight="1">
      <c r="A10" s="162" t="s">
        <v>118</v>
      </c>
      <c r="B10" s="158">
        <v>2</v>
      </c>
      <c r="C10" s="156"/>
    </row>
    <row r="11" spans="1:4" ht="15.95" customHeight="1">
      <c r="A11" s="144" t="s">
        <v>119</v>
      </c>
      <c r="B11" s="104">
        <v>3</v>
      </c>
      <c r="C11" s="156"/>
    </row>
    <row r="12" spans="1:4">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800-000000000000}"/>
  </hyperlinks>
  <pageMargins left="0.7" right="0.7" top="0.75" bottom="0.75" header="0.3" footer="0.3"/>
  <pageSetup paperSize="9"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125" style="138" customWidth="1"/>
    <col min="4" max="16384" width="10.875" style="138"/>
  </cols>
  <sheetData>
    <row r="1" spans="1:4" s="142" customFormat="1" ht="21" customHeight="1">
      <c r="A1" s="145" t="s">
        <v>120</v>
      </c>
      <c r="B1" s="201" t="s">
        <v>489</v>
      </c>
      <c r="C1" s="201"/>
      <c r="D1" s="201"/>
    </row>
    <row r="2" spans="1:4">
      <c r="A2" s="143"/>
    </row>
    <row r="3" spans="1:4" ht="15.95" customHeight="1">
      <c r="A3" s="143" t="s">
        <v>121</v>
      </c>
      <c r="B3" s="143"/>
      <c r="C3" s="143"/>
    </row>
    <row r="4" spans="1:4">
      <c r="A4" s="143"/>
    </row>
    <row r="5" spans="1:4" ht="51" customHeight="1">
      <c r="A5" s="121" t="s">
        <v>126</v>
      </c>
      <c r="B5" s="140"/>
      <c r="C5" s="140"/>
    </row>
    <row r="6" spans="1:4">
      <c r="A6" s="143"/>
    </row>
    <row r="7" spans="1:4" s="4" customFormat="1" ht="30.95" customHeight="1">
      <c r="A7" s="123" t="s">
        <v>544</v>
      </c>
      <c r="B7" s="113" t="s">
        <v>1</v>
      </c>
      <c r="C7" s="115" t="s">
        <v>589</v>
      </c>
    </row>
    <row r="8" spans="1:4" ht="15.95" customHeight="1">
      <c r="A8" s="162" t="s">
        <v>122</v>
      </c>
      <c r="B8" s="158">
        <v>0</v>
      </c>
      <c r="C8" s="158"/>
    </row>
    <row r="9" spans="1:4" ht="15.95" customHeight="1">
      <c r="A9" s="144" t="s">
        <v>123</v>
      </c>
      <c r="B9" s="104">
        <v>1</v>
      </c>
      <c r="C9" s="156"/>
    </row>
    <row r="10" spans="1:4" ht="15.95" customHeight="1">
      <c r="A10" s="162" t="s">
        <v>124</v>
      </c>
      <c r="B10" s="158">
        <v>2</v>
      </c>
      <c r="C10" s="156"/>
    </row>
    <row r="11" spans="1:4" ht="15.95" customHeight="1">
      <c r="A11" s="144" t="s">
        <v>125</v>
      </c>
      <c r="B11" s="104">
        <v>3</v>
      </c>
      <c r="C11" s="156"/>
    </row>
    <row r="12" spans="1:4">
      <c r="C12" s="15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900-000000000000}"/>
  </hyperlinks>
  <pageMargins left="0.7" right="0.7" top="0.75" bottom="0.75" header="0.3" footer="0.3"/>
  <pageSetup paperSize="9"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42"/>
  <sheetViews>
    <sheetView showGridLines="0" workbookViewId="0">
      <selection activeCell="C7" sqref="A7:C7"/>
    </sheetView>
  </sheetViews>
  <sheetFormatPr defaultColWidth="10.625" defaultRowHeight="15.75"/>
  <cols>
    <col min="1" max="1" width="106.875" style="138" customWidth="1"/>
    <col min="2" max="2" width="16.375" style="138" customWidth="1"/>
    <col min="3" max="3" width="20.5" style="138" customWidth="1"/>
    <col min="4" max="16384" width="10.625" style="138"/>
  </cols>
  <sheetData>
    <row r="1" spans="1:4" s="142" customFormat="1" ht="21" customHeight="1">
      <c r="A1" s="145" t="s">
        <v>127</v>
      </c>
      <c r="B1" s="201" t="s">
        <v>489</v>
      </c>
      <c r="C1" s="201"/>
      <c r="D1" s="201"/>
    </row>
    <row r="2" spans="1:4">
      <c r="A2" s="143"/>
    </row>
    <row r="3" spans="1:4" ht="15.95" customHeight="1">
      <c r="A3" s="143" t="s">
        <v>132</v>
      </c>
      <c r="B3" s="143"/>
      <c r="C3" s="143"/>
    </row>
    <row r="4" spans="1:4">
      <c r="A4" s="143"/>
    </row>
    <row r="5" spans="1:4" ht="98.1" customHeight="1">
      <c r="A5" s="121" t="s">
        <v>537</v>
      </c>
      <c r="B5" s="140"/>
      <c r="C5" s="140"/>
    </row>
    <row r="6" spans="1:4">
      <c r="A6" s="143"/>
    </row>
    <row r="7" spans="1:4" s="4" customFormat="1" ht="32.1" customHeight="1">
      <c r="A7" s="123" t="s">
        <v>544</v>
      </c>
      <c r="B7" s="113" t="s">
        <v>1</v>
      </c>
      <c r="C7" s="115" t="s">
        <v>589</v>
      </c>
    </row>
    <row r="8" spans="1:4" ht="15.95" customHeight="1">
      <c r="A8" s="162" t="s">
        <v>130</v>
      </c>
      <c r="B8" s="158">
        <v>0</v>
      </c>
      <c r="C8" s="158"/>
    </row>
    <row r="9" spans="1:4" ht="15.95" customHeight="1">
      <c r="A9" s="144" t="s">
        <v>131</v>
      </c>
      <c r="B9" s="104">
        <v>1</v>
      </c>
      <c r="C9" s="156"/>
    </row>
    <row r="10" spans="1:4" ht="15.95" customHeight="1">
      <c r="A10" s="162" t="s">
        <v>128</v>
      </c>
      <c r="B10" s="158">
        <v>2</v>
      </c>
      <c r="C10" s="156"/>
    </row>
    <row r="11" spans="1:4" ht="32.1" customHeight="1">
      <c r="A11" s="144" t="s">
        <v>129</v>
      </c>
      <c r="B11" s="104">
        <v>3</v>
      </c>
      <c r="C11" s="156"/>
    </row>
    <row r="12" spans="1:4">
      <c r="A12" s="7"/>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A00-000000000000}"/>
  </hyperlinks>
  <pageMargins left="0.7" right="0.7" top="0.75" bottom="0.75" header="0.3" footer="0.3"/>
  <pageSetup paperSize="9" scale="67" orientation="portrait" horizontalDpi="0" verticalDpi="0"/>
  <rowBreaks count="1" manualBreakCount="1">
    <brk id="2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27"/>
  <sheetViews>
    <sheetView showGridLines="0" workbookViewId="0">
      <selection activeCell="C5" sqref="B5:C5"/>
    </sheetView>
  </sheetViews>
  <sheetFormatPr defaultColWidth="68.125" defaultRowHeight="15.75"/>
  <cols>
    <col min="1" max="1" width="106.875" style="69" customWidth="1"/>
    <col min="2" max="3" width="17.625" style="69" customWidth="1"/>
    <col min="4" max="4" width="14.625" style="69" customWidth="1"/>
    <col min="5" max="16384" width="68.125" style="69"/>
  </cols>
  <sheetData>
    <row r="1" spans="1:4" s="142" customFormat="1" ht="21" customHeight="1">
      <c r="A1" s="142" t="s">
        <v>536</v>
      </c>
      <c r="B1" s="202" t="s">
        <v>489</v>
      </c>
      <c r="C1" s="202"/>
      <c r="D1" s="202"/>
    </row>
    <row r="2" spans="1:4" s="142" customFormat="1" ht="21" customHeight="1"/>
    <row r="3" spans="1:4" s="142" customFormat="1" ht="212.1" customHeight="1">
      <c r="A3" s="121" t="s">
        <v>550</v>
      </c>
      <c r="B3" s="140"/>
      <c r="C3" s="140"/>
    </row>
    <row r="4" spans="1:4" s="138" customFormat="1">
      <c r="A4" s="143"/>
    </row>
    <row r="5" spans="1:4" s="138" customFormat="1" ht="31.5">
      <c r="A5" s="147" t="s">
        <v>133</v>
      </c>
      <c r="B5" s="113" t="s">
        <v>546</v>
      </c>
      <c r="C5" s="104" t="s">
        <v>593</v>
      </c>
    </row>
    <row r="6" spans="1:4" s="138" customFormat="1" ht="15.95" customHeight="1">
      <c r="A6" s="162" t="s">
        <v>134</v>
      </c>
      <c r="B6" s="163" t="s">
        <v>547</v>
      </c>
      <c r="C6" s="159"/>
    </row>
    <row r="7" spans="1:4" s="138" customFormat="1" ht="15.95" customHeight="1">
      <c r="A7" s="144" t="s">
        <v>135</v>
      </c>
      <c r="B7" s="105" t="s">
        <v>547</v>
      </c>
      <c r="C7" s="156"/>
    </row>
    <row r="8" spans="1:4" s="138" customFormat="1" ht="15.95" customHeight="1">
      <c r="A8" s="162" t="s">
        <v>136</v>
      </c>
      <c r="B8" s="163" t="s">
        <v>547</v>
      </c>
      <c r="C8" s="156"/>
    </row>
    <row r="9" spans="1:4" s="138" customFormat="1">
      <c r="C9" s="106"/>
    </row>
    <row r="10" spans="1:4" s="138" customFormat="1" ht="15.95" customHeight="1">
      <c r="A10" s="143" t="s">
        <v>548</v>
      </c>
      <c r="B10" s="143"/>
    </row>
    <row r="11" spans="1:4" s="138" customFormat="1">
      <c r="A11" s="143"/>
      <c r="B11" s="143"/>
    </row>
    <row r="12" spans="1:4" s="138" customFormat="1" ht="63" customHeight="1">
      <c r="A12" s="153" t="s">
        <v>543</v>
      </c>
      <c r="B12" s="141"/>
      <c r="C12" s="141"/>
    </row>
    <row r="13" spans="1:4" s="138" customFormat="1"/>
    <row r="14" spans="1:4" s="138" customFormat="1" ht="15.95" customHeight="1">
      <c r="A14" s="143" t="s">
        <v>549</v>
      </c>
      <c r="B14" s="143"/>
      <c r="C14" s="143"/>
    </row>
    <row r="15" spans="1:4" s="138" customFormat="1">
      <c r="A15" s="143"/>
    </row>
    <row r="16" spans="1:4" s="138" customFormat="1" ht="63.95" customHeight="1">
      <c r="A16" s="153" t="s">
        <v>543</v>
      </c>
      <c r="B16" s="141"/>
      <c r="C16" s="141"/>
    </row>
    <row r="17" spans="1:3" s="138" customFormat="1">
      <c r="A17" s="103"/>
      <c r="B17" s="141"/>
      <c r="C17" s="141"/>
    </row>
    <row r="18" spans="1:3" s="138" customFormat="1" ht="30.75">
      <c r="A18" s="141" t="s">
        <v>575</v>
      </c>
    </row>
    <row r="19" spans="1:3" s="138" customFormat="1">
      <c r="A19" s="141"/>
    </row>
    <row r="20" spans="1:3" s="138" customFormat="1">
      <c r="A20" s="118" t="s">
        <v>576</v>
      </c>
    </row>
    <row r="21" spans="1:3" s="138" customFormat="1">
      <c r="A21" s="154" t="s">
        <v>577</v>
      </c>
    </row>
    <row r="22" spans="1:3" s="138" customFormat="1">
      <c r="A22" s="118" t="s">
        <v>578</v>
      </c>
    </row>
    <row r="23" spans="1:3" s="138" customFormat="1">
      <c r="A23" s="154" t="s">
        <v>579</v>
      </c>
    </row>
    <row r="24" spans="1:3" s="138" customFormat="1">
      <c r="A24" s="118" t="s">
        <v>580</v>
      </c>
    </row>
    <row r="25" spans="1:3" s="138" customFormat="1">
      <c r="A25" s="154" t="s">
        <v>581</v>
      </c>
    </row>
    <row r="26" spans="1:3" s="138" customFormat="1">
      <c r="A26" s="118" t="s">
        <v>582</v>
      </c>
    </row>
    <row r="27" spans="1:3" s="138" customFormat="1">
      <c r="A27" s="154" t="s">
        <v>583</v>
      </c>
    </row>
  </sheetData>
  <mergeCells count="1">
    <mergeCell ref="B1:D1"/>
  </mergeCells>
  <hyperlinks>
    <hyperlink ref="B1" location="'Advanced METT questions+scores'!A1" display="Back to 'Advanced METT questions and scores'"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375" style="138" customWidth="1"/>
    <col min="4" max="16384" width="10.875" style="138"/>
  </cols>
  <sheetData>
    <row r="1" spans="1:4" s="142" customFormat="1" ht="21" customHeight="1">
      <c r="A1" s="145" t="s">
        <v>137</v>
      </c>
      <c r="B1" s="201" t="s">
        <v>489</v>
      </c>
      <c r="C1" s="201"/>
      <c r="D1" s="201"/>
    </row>
    <row r="2" spans="1:4">
      <c r="A2" s="143"/>
    </row>
    <row r="3" spans="1:4" ht="15.95" customHeight="1">
      <c r="A3" s="143" t="s">
        <v>142</v>
      </c>
      <c r="B3" s="143"/>
      <c r="C3" s="143"/>
    </row>
    <row r="4" spans="1:4">
      <c r="A4" s="143"/>
    </row>
    <row r="5" spans="1:4" ht="96" customHeight="1">
      <c r="A5" s="121" t="s">
        <v>233</v>
      </c>
      <c r="B5" s="140"/>
      <c r="C5" s="140"/>
    </row>
    <row r="6" spans="1:4">
      <c r="A6" s="143"/>
    </row>
    <row r="7" spans="1:4" s="4" customFormat="1" ht="31.5">
      <c r="A7" s="123" t="s">
        <v>544</v>
      </c>
      <c r="B7" s="113" t="s">
        <v>1</v>
      </c>
      <c r="C7" s="115" t="s">
        <v>589</v>
      </c>
    </row>
    <row r="8" spans="1:4" ht="15.95" customHeight="1">
      <c r="A8" s="162" t="s">
        <v>138</v>
      </c>
      <c r="B8" s="158">
        <v>0</v>
      </c>
      <c r="C8" s="158"/>
    </row>
    <row r="9" spans="1:4" ht="15.95" customHeight="1">
      <c r="A9" s="144" t="s">
        <v>139</v>
      </c>
      <c r="B9" s="104">
        <v>1</v>
      </c>
      <c r="C9" s="156"/>
    </row>
    <row r="10" spans="1:4" ht="15.95" customHeight="1">
      <c r="A10" s="162" t="s">
        <v>140</v>
      </c>
      <c r="B10" s="158">
        <v>2</v>
      </c>
      <c r="C10" s="156"/>
    </row>
    <row r="11" spans="1:4" ht="15.95" customHeight="1">
      <c r="A11" s="144" t="s">
        <v>141</v>
      </c>
      <c r="B11" s="104">
        <v>3</v>
      </c>
      <c r="C11" s="156"/>
    </row>
    <row r="12" spans="1:4">
      <c r="C12" s="15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C00-000000000000}"/>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showGridLines="0" workbookViewId="0">
      <selection sqref="A1:F1"/>
    </sheetView>
  </sheetViews>
  <sheetFormatPr defaultColWidth="11" defaultRowHeight="15.75"/>
  <cols>
    <col min="1" max="1" width="8" style="14" customWidth="1"/>
    <col min="2" max="2" width="71" style="16" customWidth="1"/>
    <col min="3" max="3" width="17.625" style="15" customWidth="1"/>
    <col min="4" max="4" width="17.625" style="14" customWidth="1"/>
    <col min="5" max="5" width="22.375" style="16" customWidth="1"/>
    <col min="6" max="6" width="19.625" bestFit="1" customWidth="1"/>
    <col min="8" max="8" width="15" bestFit="1" customWidth="1"/>
    <col min="9" max="9" width="17.375" bestFit="1" customWidth="1"/>
    <col min="10" max="10" width="21.5" bestFit="1" customWidth="1"/>
    <col min="11" max="11" width="17.125" bestFit="1" customWidth="1"/>
  </cols>
  <sheetData>
    <row r="1" spans="1:13" s="109" customFormat="1" ht="240.95" customHeight="1">
      <c r="A1" s="188" t="s">
        <v>571</v>
      </c>
      <c r="B1" s="189"/>
      <c r="C1" s="189"/>
      <c r="D1" s="189"/>
      <c r="E1" s="189"/>
      <c r="F1" s="190"/>
      <c r="G1" s="107"/>
      <c r="H1" s="107"/>
      <c r="I1" s="107"/>
      <c r="J1" s="107"/>
      <c r="K1" s="107"/>
      <c r="L1" s="108"/>
      <c r="M1" s="108"/>
    </row>
    <row r="3" spans="1:13" ht="21">
      <c r="A3" s="21" t="s">
        <v>488</v>
      </c>
      <c r="H3" s="187" t="s">
        <v>487</v>
      </c>
      <c r="I3" s="187"/>
      <c r="J3" s="187"/>
      <c r="K3" s="187"/>
      <c r="L3" s="187"/>
      <c r="M3" s="187"/>
    </row>
    <row r="5" spans="1:13" s="11" customFormat="1" ht="30.95" customHeight="1">
      <c r="A5" s="9" t="s">
        <v>207</v>
      </c>
      <c r="B5" s="3" t="s">
        <v>2</v>
      </c>
      <c r="C5" s="5" t="s">
        <v>485</v>
      </c>
      <c r="D5" s="5" t="s">
        <v>486</v>
      </c>
      <c r="E5" s="5" t="s">
        <v>215</v>
      </c>
      <c r="F5" s="3" t="s">
        <v>213</v>
      </c>
      <c r="H5" s="22" t="s">
        <v>212</v>
      </c>
      <c r="I5" s="5" t="s">
        <v>221</v>
      </c>
      <c r="J5" s="10" t="s">
        <v>220</v>
      </c>
      <c r="K5" s="10" t="s">
        <v>222</v>
      </c>
    </row>
    <row r="6" spans="1:13" ht="31.5">
      <c r="A6" s="12">
        <v>1</v>
      </c>
      <c r="B6" s="83" t="s">
        <v>0</v>
      </c>
      <c r="C6" s="13">
        <v>3</v>
      </c>
      <c r="D6" s="19">
        <f>'1. Legal Status'!D9</f>
        <v>0</v>
      </c>
      <c r="E6" s="13"/>
      <c r="F6" s="8" t="s">
        <v>202</v>
      </c>
      <c r="H6" s="23" t="s">
        <v>202</v>
      </c>
      <c r="I6" s="18">
        <f>D6</f>
        <v>0</v>
      </c>
      <c r="J6" s="20">
        <f>C6</f>
        <v>3</v>
      </c>
      <c r="K6" s="24">
        <f>I6/J6</f>
        <v>0</v>
      </c>
    </row>
    <row r="7" spans="1:13" ht="15.95" customHeight="1">
      <c r="A7" s="12">
        <v>2</v>
      </c>
      <c r="B7" s="83" t="s">
        <v>8</v>
      </c>
      <c r="C7" s="13">
        <v>3</v>
      </c>
      <c r="D7" s="19">
        <f>'2. Protected area regulations'!C12</f>
        <v>0</v>
      </c>
      <c r="E7" s="13"/>
      <c r="F7" s="8" t="s">
        <v>203</v>
      </c>
      <c r="H7" s="23" t="s">
        <v>203</v>
      </c>
      <c r="I7" s="18">
        <f>D7+D9+D10+D12+D13+D14+D27+D28+D34</f>
        <v>0</v>
      </c>
      <c r="J7" s="20">
        <f>C7+C9+C10+C12+C13+C14+C27+C28+C34</f>
        <v>27</v>
      </c>
      <c r="K7" s="24">
        <f t="shared" ref="K7:K11" si="0">I7/J7</f>
        <v>0</v>
      </c>
    </row>
    <row r="8" spans="1:13" ht="31.5">
      <c r="A8" s="12">
        <v>3</v>
      </c>
      <c r="B8" s="83" t="s">
        <v>10</v>
      </c>
      <c r="C8" s="13">
        <v>3</v>
      </c>
      <c r="D8" s="19">
        <f>'3. Law enforcement'!C12</f>
        <v>0</v>
      </c>
      <c r="E8" s="13"/>
      <c r="F8" s="8" t="s">
        <v>219</v>
      </c>
      <c r="H8" s="23" t="s">
        <v>219</v>
      </c>
      <c r="I8" s="18">
        <f>D8+D15+D19+D20+D21+D22+D24+D38</f>
        <v>0</v>
      </c>
      <c r="J8" s="20">
        <f>C8+C15+C19+C20+C21+C22+C24+C38</f>
        <v>24</v>
      </c>
      <c r="K8" s="24">
        <f t="shared" si="0"/>
        <v>0</v>
      </c>
    </row>
    <row r="9" spans="1:13">
      <c r="A9" s="12">
        <v>4</v>
      </c>
      <c r="B9" s="83" t="s">
        <v>17</v>
      </c>
      <c r="C9" s="13">
        <v>3</v>
      </c>
      <c r="D9" s="19">
        <f>'4. Protected area objectives'!C12</f>
        <v>0</v>
      </c>
      <c r="E9" s="13"/>
      <c r="F9" s="8" t="s">
        <v>203</v>
      </c>
      <c r="H9" s="23" t="s">
        <v>216</v>
      </c>
      <c r="I9" s="18">
        <f>D11+D16+D17+D18+D23+D25+D26+D29+D30+D31+D32+D35+D37</f>
        <v>0</v>
      </c>
      <c r="J9" s="20">
        <f>C11+C16+C17+C18+C23+C25+C26+C29+C30+C31+C32+C35+C37</f>
        <v>39</v>
      </c>
      <c r="K9" s="24">
        <f t="shared" si="0"/>
        <v>0</v>
      </c>
    </row>
    <row r="10" spans="1:13" ht="31.5">
      <c r="A10" s="12">
        <v>5</v>
      </c>
      <c r="B10" s="83" t="s">
        <v>23</v>
      </c>
      <c r="C10" s="13">
        <v>3</v>
      </c>
      <c r="D10" s="19">
        <f>'5. Protected area design'!C12</f>
        <v>0</v>
      </c>
      <c r="E10" s="13"/>
      <c r="F10" s="8" t="s">
        <v>203</v>
      </c>
      <c r="H10" s="23" t="s">
        <v>217</v>
      </c>
      <c r="I10" s="18">
        <f>D36+D39</f>
        <v>0</v>
      </c>
      <c r="J10" s="20">
        <f>C36+C39</f>
        <v>6</v>
      </c>
      <c r="K10" s="24">
        <f t="shared" si="0"/>
        <v>0</v>
      </c>
    </row>
    <row r="11" spans="1:13" ht="15.95" customHeight="1">
      <c r="A11" s="12">
        <v>6</v>
      </c>
      <c r="B11" s="83" t="s">
        <v>30</v>
      </c>
      <c r="C11" s="13">
        <v>3</v>
      </c>
      <c r="D11" s="19">
        <f>'6. Boundary demarcation'!C12</f>
        <v>0</v>
      </c>
      <c r="E11" s="13"/>
      <c r="F11" s="8" t="s">
        <v>216</v>
      </c>
      <c r="H11" s="6" t="s">
        <v>218</v>
      </c>
      <c r="I11" s="18">
        <f>D33+D40+D41+D42+D43</f>
        <v>0</v>
      </c>
      <c r="J11" s="20">
        <f>C33+C40+C41+C42+C43</f>
        <v>15</v>
      </c>
      <c r="K11" s="24">
        <f t="shared" si="0"/>
        <v>0</v>
      </c>
    </row>
    <row r="12" spans="1:13" ht="15.95" customHeight="1">
      <c r="A12" s="12">
        <v>7</v>
      </c>
      <c r="B12" s="83" t="s">
        <v>37</v>
      </c>
      <c r="C12" s="13">
        <v>3</v>
      </c>
      <c r="D12" s="19">
        <f>'7. Management plan'!C12</f>
        <v>0</v>
      </c>
      <c r="E12" s="13"/>
      <c r="F12" s="8" t="s">
        <v>203</v>
      </c>
      <c r="H12" s="22" t="s">
        <v>208</v>
      </c>
      <c r="I12" s="5">
        <f>SUM(I6:I11)</f>
        <v>0</v>
      </c>
      <c r="J12" s="22">
        <f>SUM(J6:J11)</f>
        <v>114</v>
      </c>
      <c r="K12" s="24">
        <f>I12/J12</f>
        <v>0</v>
      </c>
    </row>
    <row r="13" spans="1:13">
      <c r="A13" s="12" t="s">
        <v>211</v>
      </c>
      <c r="B13" s="84" t="s">
        <v>446</v>
      </c>
      <c r="C13" s="13">
        <v>3</v>
      </c>
      <c r="D13" s="19">
        <f>'Additional points on 7.'!C10</f>
        <v>0</v>
      </c>
      <c r="E13" s="13"/>
      <c r="F13" s="8" t="s">
        <v>203</v>
      </c>
    </row>
    <row r="14" spans="1:13">
      <c r="A14" s="12">
        <v>8</v>
      </c>
      <c r="B14" s="83" t="s">
        <v>43</v>
      </c>
      <c r="C14" s="13">
        <v>3</v>
      </c>
      <c r="D14" s="19">
        <f>'8. Regular work plan'!C12</f>
        <v>0</v>
      </c>
      <c r="E14" s="13"/>
      <c r="F14" s="8" t="s">
        <v>203</v>
      </c>
    </row>
    <row r="15" spans="1:13">
      <c r="A15" s="12">
        <v>9</v>
      </c>
      <c r="B15" s="83" t="s">
        <v>54</v>
      </c>
      <c r="C15" s="13">
        <v>3</v>
      </c>
      <c r="D15" s="19">
        <f>'9. Resource inventory'!C12</f>
        <v>0</v>
      </c>
      <c r="E15" s="13"/>
      <c r="F15" s="8" t="s">
        <v>219</v>
      </c>
    </row>
    <row r="16" spans="1:13" ht="31.5">
      <c r="A16" s="12">
        <v>10</v>
      </c>
      <c r="B16" s="83" t="s">
        <v>60</v>
      </c>
      <c r="C16" s="13">
        <v>3</v>
      </c>
      <c r="D16" s="19">
        <f>'10. Access assessment'!C12</f>
        <v>0</v>
      </c>
      <c r="E16" s="13"/>
      <c r="F16" s="8" t="s">
        <v>216</v>
      </c>
    </row>
    <row r="17" spans="1:6" ht="15.95" customHeight="1">
      <c r="A17" s="12">
        <v>11</v>
      </c>
      <c r="B17" s="83" t="s">
        <v>67</v>
      </c>
      <c r="C17" s="13">
        <v>3</v>
      </c>
      <c r="D17" s="19">
        <f>'11. Research '!C12</f>
        <v>0</v>
      </c>
      <c r="E17" s="13"/>
      <c r="F17" s="8" t="s">
        <v>216</v>
      </c>
    </row>
    <row r="18" spans="1:6">
      <c r="A18" s="12">
        <v>12</v>
      </c>
      <c r="B18" s="83" t="s">
        <v>73</v>
      </c>
      <c r="C18" s="13">
        <v>3</v>
      </c>
      <c r="D18" s="19">
        <f>'12. Resource management '!C12</f>
        <v>0</v>
      </c>
      <c r="E18" s="13"/>
      <c r="F18" s="8" t="s">
        <v>216</v>
      </c>
    </row>
    <row r="19" spans="1:6">
      <c r="A19" s="12">
        <v>13</v>
      </c>
      <c r="B19" s="83" t="s">
        <v>80</v>
      </c>
      <c r="C19" s="13">
        <v>3</v>
      </c>
      <c r="D19" s="19">
        <f>'13. Staff numbers'!C12</f>
        <v>0</v>
      </c>
      <c r="E19" s="13"/>
      <c r="F19" s="8" t="s">
        <v>219</v>
      </c>
    </row>
    <row r="20" spans="1:6">
      <c r="A20" s="12">
        <v>14</v>
      </c>
      <c r="B20" s="83" t="s">
        <v>86</v>
      </c>
      <c r="C20" s="13">
        <v>3</v>
      </c>
      <c r="D20" s="19">
        <f>'14. Staff training'!C12</f>
        <v>0</v>
      </c>
      <c r="E20" s="13"/>
      <c r="F20" s="8" t="s">
        <v>219</v>
      </c>
    </row>
    <row r="21" spans="1:6">
      <c r="A21" s="12">
        <v>15</v>
      </c>
      <c r="B21" s="83" t="s">
        <v>92</v>
      </c>
      <c r="C21" s="13">
        <v>3</v>
      </c>
      <c r="D21" s="19">
        <f>'15. Current budget'!C12</f>
        <v>0</v>
      </c>
      <c r="E21" s="13"/>
      <c r="F21" s="8" t="s">
        <v>219</v>
      </c>
    </row>
    <row r="22" spans="1:6">
      <c r="A22" s="12">
        <v>16</v>
      </c>
      <c r="B22" s="83" t="s">
        <v>98</v>
      </c>
      <c r="C22" s="13">
        <v>3</v>
      </c>
      <c r="D22" s="19">
        <f>'16. Security of budget '!C12</f>
        <v>0</v>
      </c>
      <c r="E22" s="13"/>
      <c r="F22" s="8" t="s">
        <v>219</v>
      </c>
    </row>
    <row r="23" spans="1:6">
      <c r="A23" s="12">
        <v>17</v>
      </c>
      <c r="B23" s="83" t="s">
        <v>104</v>
      </c>
      <c r="C23" s="13">
        <v>3</v>
      </c>
      <c r="D23" s="19">
        <f>'17. Management of budget '!C12</f>
        <v>0</v>
      </c>
      <c r="E23" s="13"/>
      <c r="F23" s="8" t="s">
        <v>216</v>
      </c>
    </row>
    <row r="24" spans="1:6">
      <c r="A24" s="12">
        <v>18</v>
      </c>
      <c r="B24" s="83" t="s">
        <v>109</v>
      </c>
      <c r="C24" s="13">
        <v>3</v>
      </c>
      <c r="D24" s="19">
        <f>'18. Equipment and facilities'!C12</f>
        <v>0</v>
      </c>
      <c r="E24" s="13"/>
      <c r="F24" s="8" t="s">
        <v>219</v>
      </c>
    </row>
    <row r="25" spans="1:6">
      <c r="A25" s="12">
        <v>19</v>
      </c>
      <c r="B25" s="83" t="s">
        <v>115</v>
      </c>
      <c r="C25" s="13">
        <v>3</v>
      </c>
      <c r="D25" s="19">
        <f>'19. Maintaining equip. + facil.'!C12</f>
        <v>0</v>
      </c>
      <c r="E25" s="13"/>
      <c r="F25" s="8" t="s">
        <v>216</v>
      </c>
    </row>
    <row r="26" spans="1:6" ht="15.95" customHeight="1">
      <c r="A26" s="12">
        <v>20</v>
      </c>
      <c r="B26" s="83" t="s">
        <v>121</v>
      </c>
      <c r="C26" s="13">
        <v>3</v>
      </c>
      <c r="D26" s="19">
        <f>'20. Education and awareness '!C12</f>
        <v>0</v>
      </c>
      <c r="E26" s="13"/>
      <c r="F26" s="8" t="s">
        <v>216</v>
      </c>
    </row>
    <row r="27" spans="1:6" ht="31.5">
      <c r="A27" s="12">
        <v>21</v>
      </c>
      <c r="B27" s="83" t="s">
        <v>132</v>
      </c>
      <c r="C27" s="13">
        <v>3</v>
      </c>
      <c r="D27" s="19">
        <f>'21. Planning for land and water'!C12</f>
        <v>0</v>
      </c>
      <c r="E27" s="13"/>
      <c r="F27" s="8" t="s">
        <v>203</v>
      </c>
    </row>
    <row r="28" spans="1:6">
      <c r="A28" s="12" t="s">
        <v>204</v>
      </c>
      <c r="B28" s="84" t="s">
        <v>447</v>
      </c>
      <c r="C28" s="13">
        <v>3</v>
      </c>
      <c r="D28" s="19">
        <f>'Additional points on 21.'!C9</f>
        <v>0</v>
      </c>
      <c r="E28" s="13"/>
      <c r="F28" s="8" t="s">
        <v>203</v>
      </c>
    </row>
    <row r="29" spans="1:6">
      <c r="A29" s="12">
        <v>22</v>
      </c>
      <c r="B29" s="83" t="s">
        <v>142</v>
      </c>
      <c r="C29" s="13">
        <v>3</v>
      </c>
      <c r="D29" s="19">
        <f>'22. State and commercial neigh.'!C12</f>
        <v>0</v>
      </c>
      <c r="E29" s="13"/>
      <c r="F29" s="8" t="s">
        <v>216</v>
      </c>
    </row>
    <row r="30" spans="1:6" ht="31.5">
      <c r="A30" s="12">
        <v>23</v>
      </c>
      <c r="B30" s="83" t="s">
        <v>144</v>
      </c>
      <c r="C30" s="13">
        <v>3</v>
      </c>
      <c r="D30" s="19">
        <f>'23. Indigenous people'!C12</f>
        <v>0</v>
      </c>
      <c r="E30" s="13"/>
      <c r="F30" s="8" t="s">
        <v>216</v>
      </c>
    </row>
    <row r="31" spans="1:6" ht="31.5">
      <c r="A31" s="12">
        <v>24</v>
      </c>
      <c r="B31" s="83" t="s">
        <v>150</v>
      </c>
      <c r="C31" s="13">
        <v>3</v>
      </c>
      <c r="D31" s="19">
        <f>'24. Local communities '!C12</f>
        <v>0</v>
      </c>
      <c r="E31" s="13"/>
      <c r="F31" s="8" t="s">
        <v>216</v>
      </c>
    </row>
    <row r="32" spans="1:6">
      <c r="A32" s="12" t="s">
        <v>205</v>
      </c>
      <c r="B32" s="84" t="s">
        <v>448</v>
      </c>
      <c r="C32" s="13">
        <v>3</v>
      </c>
      <c r="D32" s="19">
        <f>'Additional points on 24.'!C9</f>
        <v>0</v>
      </c>
      <c r="E32" s="13"/>
      <c r="F32" s="8" t="s">
        <v>216</v>
      </c>
    </row>
    <row r="33" spans="1:11" ht="31.5">
      <c r="A33" s="12">
        <v>25</v>
      </c>
      <c r="B33" s="83" t="s">
        <v>159</v>
      </c>
      <c r="C33" s="13">
        <v>3</v>
      </c>
      <c r="D33" s="19">
        <f>'25. Economic benefit '!C13</f>
        <v>0</v>
      </c>
      <c r="E33" s="13"/>
      <c r="F33" s="8" t="s">
        <v>218</v>
      </c>
    </row>
    <row r="34" spans="1:11">
      <c r="A34" s="12">
        <v>26</v>
      </c>
      <c r="B34" s="83" t="s">
        <v>166</v>
      </c>
      <c r="C34" s="13">
        <v>3</v>
      </c>
      <c r="D34" s="19">
        <f>'26. Monitoring and evaluation '!C12</f>
        <v>0</v>
      </c>
      <c r="E34" s="13"/>
      <c r="F34" s="8" t="s">
        <v>223</v>
      </c>
      <c r="H34" s="68"/>
      <c r="I34" s="68"/>
      <c r="J34" s="68"/>
      <c r="K34" s="68"/>
    </row>
    <row r="35" spans="1:11" s="68" customFormat="1" ht="15.95" customHeight="1">
      <c r="A35" s="77" t="s">
        <v>438</v>
      </c>
      <c r="B35" s="83" t="s">
        <v>570</v>
      </c>
      <c r="C35" s="13">
        <v>3</v>
      </c>
      <c r="D35" s="19">
        <f>'Climate change'!C12</f>
        <v>0</v>
      </c>
      <c r="E35" s="13"/>
      <c r="F35" s="8" t="s">
        <v>216</v>
      </c>
      <c r="H35"/>
      <c r="I35"/>
      <c r="J35"/>
      <c r="K35"/>
    </row>
    <row r="36" spans="1:11">
      <c r="A36" s="12">
        <v>27</v>
      </c>
      <c r="B36" s="83" t="s">
        <v>172</v>
      </c>
      <c r="C36" s="13">
        <v>3</v>
      </c>
      <c r="D36" s="19">
        <f>'27. Visitor facilities '!C12</f>
        <v>0</v>
      </c>
      <c r="E36" s="13"/>
      <c r="F36" s="8" t="s">
        <v>217</v>
      </c>
    </row>
    <row r="37" spans="1:11">
      <c r="A37" s="12">
        <v>28</v>
      </c>
      <c r="B37" s="83" t="s">
        <v>179</v>
      </c>
      <c r="C37" s="13">
        <v>3</v>
      </c>
      <c r="D37" s="19">
        <f>'28. Commercial tourism op.'!C12</f>
        <v>0</v>
      </c>
      <c r="E37" s="13"/>
      <c r="F37" s="8" t="s">
        <v>216</v>
      </c>
    </row>
    <row r="38" spans="1:11" ht="31.5">
      <c r="A38" s="12">
        <v>29</v>
      </c>
      <c r="B38" s="83" t="s">
        <v>185</v>
      </c>
      <c r="C38" s="13">
        <v>3</v>
      </c>
      <c r="D38" s="19">
        <f>'29. Fees'!C12</f>
        <v>0</v>
      </c>
      <c r="E38" s="13"/>
      <c r="F38" s="8" t="s">
        <v>210</v>
      </c>
      <c r="H38" s="68"/>
      <c r="I38" s="68"/>
      <c r="J38" s="68"/>
      <c r="K38" s="68"/>
    </row>
    <row r="39" spans="1:11" s="68" customFormat="1" ht="31.5">
      <c r="A39" s="77" t="s">
        <v>438</v>
      </c>
      <c r="B39" s="83" t="s">
        <v>397</v>
      </c>
      <c r="C39" s="13">
        <v>3</v>
      </c>
      <c r="D39" s="19">
        <f>Threats!C12</f>
        <v>0</v>
      </c>
      <c r="E39" s="13"/>
      <c r="F39" s="8" t="s">
        <v>217</v>
      </c>
      <c r="H39"/>
      <c r="I39"/>
      <c r="J39"/>
      <c r="K39"/>
    </row>
    <row r="40" spans="1:11" ht="31.5">
      <c r="A40" s="12">
        <v>30</v>
      </c>
      <c r="B40" s="83" t="s">
        <v>192</v>
      </c>
      <c r="C40" s="13">
        <v>3</v>
      </c>
      <c r="D40" s="19">
        <f>'30. Condition of values'!C12</f>
        <v>0</v>
      </c>
      <c r="E40" s="13"/>
      <c r="F40" s="8" t="s">
        <v>218</v>
      </c>
    </row>
    <row r="41" spans="1:11">
      <c r="A41" s="12" t="s">
        <v>206</v>
      </c>
      <c r="B41" s="84" t="s">
        <v>449</v>
      </c>
      <c r="C41" s="13">
        <v>3</v>
      </c>
      <c r="D41" s="19">
        <f>'Additional points on 30.'!C9</f>
        <v>0</v>
      </c>
      <c r="E41" s="13"/>
      <c r="F41" s="8" t="s">
        <v>218</v>
      </c>
      <c r="H41" s="68"/>
      <c r="I41" s="68"/>
      <c r="J41" s="68"/>
      <c r="K41" s="68"/>
    </row>
    <row r="42" spans="1:11" s="68" customFormat="1">
      <c r="A42" s="77" t="s">
        <v>438</v>
      </c>
      <c r="B42" s="84" t="s">
        <v>437</v>
      </c>
      <c r="C42" s="13">
        <v>3</v>
      </c>
      <c r="D42" s="19">
        <f>'Conservation status key ind spe'!C12</f>
        <v>0</v>
      </c>
      <c r="E42" s="13"/>
      <c r="F42" s="8" t="s">
        <v>218</v>
      </c>
      <c r="H42" s="69"/>
      <c r="I42" s="69"/>
      <c r="J42" s="69"/>
      <c r="K42" s="69"/>
    </row>
    <row r="43" spans="1:11" s="69" customFormat="1">
      <c r="A43" s="77" t="s">
        <v>438</v>
      </c>
      <c r="B43" s="84" t="s">
        <v>513</v>
      </c>
      <c r="C43" s="13">
        <v>3</v>
      </c>
      <c r="D43" s="19">
        <f>'Conservation status habitats'!C12</f>
        <v>0</v>
      </c>
      <c r="E43" s="13"/>
      <c r="F43" s="8" t="s">
        <v>218</v>
      </c>
      <c r="H43" s="11"/>
      <c r="I43" s="11"/>
      <c r="J43" s="11"/>
      <c r="K43" s="11"/>
    </row>
    <row r="44" spans="1:11" s="11" customFormat="1">
      <c r="A44" s="9"/>
      <c r="B44" s="3" t="s">
        <v>209</v>
      </c>
      <c r="C44" s="9">
        <f>SUM(C6:C43)</f>
        <v>114</v>
      </c>
      <c r="D44" s="9">
        <f>SUM(D6:D43)</f>
        <v>0</v>
      </c>
      <c r="E44" s="9">
        <f>SUM(E6:E43)</f>
        <v>0</v>
      </c>
      <c r="F44" s="10"/>
      <c r="H44"/>
      <c r="I44"/>
      <c r="J44"/>
      <c r="K44"/>
    </row>
  </sheetData>
  <mergeCells count="2">
    <mergeCell ref="H3:M3"/>
    <mergeCell ref="A1:F1"/>
  </mergeCells>
  <phoneticPr fontId="12" type="noConversion"/>
  <hyperlinks>
    <hyperlink ref="B6" location="'1. Legal Status'!A1" display="Does the PA have legal status (or in the case of private reserves is covered by a covenant or similar)?" xr:uid="{00000000-0004-0000-0200-000000000000}"/>
    <hyperlink ref="B7" location="'2. Protected area regulations'!A1" display="Are appropriate regulations in place to control land use and activities (such as hunting)?" xr:uid="{00000000-0004-0000-0200-000001000000}"/>
    <hyperlink ref="B8" location="'3. Law enforcement'!A1" display="Can staff enforce protected area rules well enough? (Staff = those with responsibility for managing the site) " xr:uid="{00000000-0004-0000-0200-000002000000}"/>
    <hyperlink ref="B9" location="'4. Protected area objectives'!A1" display="Is management undertaken according to agreed objectives?" xr:uid="{00000000-0004-0000-0200-000003000000}"/>
    <hyperlink ref="B10" location="'5. Protected area design'!A1" display="Is the protected area the right size and shape to protect species, habitats, ecological processes and water catchments of key conservation concern?" xr:uid="{00000000-0004-0000-0200-000004000000}"/>
    <hyperlink ref="B11" location="'6. Boundary demarcation'!A1" display="Is the boundary known and demarcated?" xr:uid="{00000000-0004-0000-0200-000005000000}"/>
    <hyperlink ref="B12" location="'7. Management plan'!A1" display="Is there a management plan and is it being implemented?" xr:uid="{00000000-0004-0000-0200-000006000000}"/>
    <hyperlink ref="B13" location="'Additional points on 7.'!A1" display="Additional points: Planning process" xr:uid="{00000000-0004-0000-0200-000007000000}"/>
    <hyperlink ref="B14" location="'8. Regular work plan'!A1" display="Is there a regular work plan and is it being implemented?" xr:uid="{00000000-0004-0000-0200-000008000000}"/>
    <hyperlink ref="B15" location="'9. Resource inventory'!A1" display="Do you have enough information to manage the area?" xr:uid="{00000000-0004-0000-0200-000009000000}"/>
    <hyperlink ref="B16" location="'10. Access assessment'!A1" display="Is access / resource use sufficiently controlled in accordance with designated objectives?" xr:uid="{00000000-0004-0000-0200-00000A000000}"/>
    <hyperlink ref="B17" location="'11. Research '!A1" display="Is there a programme of management-orientated survey and research work?" xr:uid="{00000000-0004-0000-0200-00000B000000}"/>
    <hyperlink ref="B18" location="'12. Resource management '!A1" display="Is active resource management being undertaken?" xr:uid="{00000000-0004-0000-0200-00000C000000}"/>
    <hyperlink ref="B19" location="'13. Staff numbers'!A1" display="Are there enough people employed to manage the protected area?" xr:uid="{00000000-0004-0000-0200-00000D000000}"/>
    <hyperlink ref="B20" location="'14. Staff training'!A1" display="Are staff adequately trained to fulfil management objectives?" xr:uid="{00000000-0004-0000-0200-00000E000000}"/>
    <hyperlink ref="B21" location="'15. Current budget'!A1" display="Is the current budget sufficient?" xr:uid="{00000000-0004-0000-0200-00000F000000}"/>
    <hyperlink ref="B22" location="'16. Security of budget '!A1" display="Is the budget secure?" xr:uid="{00000000-0004-0000-0200-000010000000}"/>
    <hyperlink ref="B23" location="'17. Management of budget '!A1" display="Is the budget managed to meet critical management needs?" xr:uid="{00000000-0004-0000-0200-000011000000}"/>
    <hyperlink ref="B24" location="'18. Equipment and facilities'!A1" display="Is equipment sufficient for management needs?" xr:uid="{00000000-0004-0000-0200-000012000000}"/>
    <hyperlink ref="B25" location="'19. Maintaining equip. + facil.'!A1" display="Is equipment adequately maintained?" xr:uid="{00000000-0004-0000-0200-000013000000}"/>
    <hyperlink ref="B26" location="'20. Education and awareness '!A1" display="Is there a planned education programme linked to the objectives and needs?" xr:uid="{00000000-0004-0000-0200-000014000000}"/>
    <hyperlink ref="B27" location="'21. Planning for land and water'!A1" display="Does land and water use planning (happening outside the protected area) recognise the protected area and aid the achievement of objectives?" xr:uid="{00000000-0004-0000-0200-000015000000}"/>
    <hyperlink ref="B28" location="'Additional points on 21.'!A1" display="Additional points: Land and water planning " xr:uid="{00000000-0004-0000-0200-000016000000}"/>
    <hyperlink ref="B29" location="'22. State and commercial neigh.'!A1" display="Is there co-operation with adjacent land and water users? " xr:uid="{00000000-0004-0000-0200-000017000000}"/>
    <hyperlink ref="B30" location="'23. Indigenous people'!A1" display="Do indigenous and traditional peoples resident or regularly using the protected area have input to management decisions?" xr:uid="{00000000-0004-0000-0200-000018000000}"/>
    <hyperlink ref="B31" location="'24. Local communities '!A1" display="Do local communities resident or near the protected area have input to management decisions?" xr:uid="{00000000-0004-0000-0200-000019000000}"/>
    <hyperlink ref="B32" location="'24. Local communities '!A1" display="Additional points: Local communities / indigenous people" xr:uid="{00000000-0004-0000-0200-00001A000000}"/>
    <hyperlink ref="B33" location="'25. Economic benefit '!A1" display="Is the protected area providing economic benefits to local communities, e.g. income, employment, payment for environmental services?" xr:uid="{00000000-0004-0000-0200-00001B000000}"/>
    <hyperlink ref="B34" location="'26. Monitoring and evaluation '!A1" display="Are management activities monitored against performance?" xr:uid="{00000000-0004-0000-0200-00001C000000}"/>
    <hyperlink ref="B35" location="'Climate change'!A1" display=" Is the protected area being consciously managed to adapt to climate change?" xr:uid="{00000000-0004-0000-0200-00001D000000}"/>
    <hyperlink ref="B36" location="'27. Visitor facilities '!A1" display="Are visitor facilities adequate?" xr:uid="{00000000-0004-0000-0200-00001E000000}"/>
    <hyperlink ref="B37" location="'28. Commercial tourism op.'!A1" display="Do commercial tour operators contribute to protected area management?" xr:uid="{00000000-0004-0000-0200-00001F000000}"/>
    <hyperlink ref="B38" location="'29. Fees'!A1" display="If fees (such as entry fees or fines) are applied, do they help protected area management?" xr:uid="{00000000-0004-0000-0200-000020000000}"/>
    <hyperlink ref="B39" location="Threats!A1" display="Are the threats to the main values of the protected area identified, classified and adressed? " xr:uid="{00000000-0004-0000-0200-000021000000}"/>
    <hyperlink ref="B40" location="'30. Condition of values'!A1" display="What is the condition of the important values of the protected area as compared to when it was first designated?" xr:uid="{00000000-0004-0000-0200-000022000000}"/>
    <hyperlink ref="B41" location="'30. Condition of values'!A1" display="Additional points: Condition assessment" xr:uid="{00000000-0004-0000-0200-000023000000}"/>
    <hyperlink ref="B42" location="'Conservation status key ind spe'!A1" display="Has the status of key indicator species changed over the last 5 years?" xr:uid="{00000000-0004-0000-0200-000024000000}"/>
    <hyperlink ref="B43" location="'Conservation status habitats'!A1" display="Has the status of habitats changed over the last 5 years?" xr:uid="{00000000-0004-0000-0200-000025000000}"/>
  </hyperlinks>
  <pageMargins left="0.7" right="0.7" top="0.75" bottom="0.75" header="0.3" footer="0.3"/>
  <pageSetup paperSize="9" orientation="portrait" horizontalDpi="0" verticalDpi="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2.875" style="138" customWidth="1"/>
    <col min="4" max="16384" width="10.875" style="138"/>
  </cols>
  <sheetData>
    <row r="1" spans="1:4" s="142" customFormat="1" ht="21" customHeight="1">
      <c r="A1" s="145" t="s">
        <v>143</v>
      </c>
      <c r="B1" s="201" t="s">
        <v>489</v>
      </c>
      <c r="C1" s="201"/>
      <c r="D1" s="201"/>
    </row>
    <row r="2" spans="1:4">
      <c r="A2" s="143"/>
    </row>
    <row r="3" spans="1:4" ht="15.95" customHeight="1">
      <c r="A3" s="143" t="s">
        <v>144</v>
      </c>
      <c r="B3" s="143"/>
      <c r="C3" s="143"/>
    </row>
    <row r="4" spans="1:4">
      <c r="A4" s="143"/>
    </row>
    <row r="5" spans="1:4" ht="101.1" customHeight="1">
      <c r="A5" s="121" t="s">
        <v>555</v>
      </c>
      <c r="B5" s="140"/>
      <c r="C5" s="140"/>
    </row>
    <row r="6" spans="1:4">
      <c r="A6" s="143"/>
    </row>
    <row r="7" spans="1:4" s="4" customFormat="1" ht="30.95" customHeight="1">
      <c r="A7" s="123" t="s">
        <v>544</v>
      </c>
      <c r="B7" s="113" t="s">
        <v>1</v>
      </c>
      <c r="C7" s="115" t="s">
        <v>589</v>
      </c>
    </row>
    <row r="8" spans="1:4" ht="15.95" customHeight="1">
      <c r="A8" s="162" t="s">
        <v>145</v>
      </c>
      <c r="B8" s="158">
        <v>0</v>
      </c>
      <c r="C8" s="158"/>
    </row>
    <row r="9" spans="1:4" ht="15.95" customHeight="1">
      <c r="A9" s="144" t="s">
        <v>146</v>
      </c>
      <c r="B9" s="104">
        <v>1</v>
      </c>
      <c r="C9" s="156"/>
    </row>
    <row r="10" spans="1:4" ht="15.95" customHeight="1">
      <c r="A10" s="162" t="s">
        <v>147</v>
      </c>
      <c r="B10" s="158">
        <v>2</v>
      </c>
      <c r="C10" s="156"/>
    </row>
    <row r="11" spans="1:4" ht="15.95" customHeight="1">
      <c r="A11" s="144" t="s">
        <v>148</v>
      </c>
      <c r="B11" s="104">
        <v>3</v>
      </c>
      <c r="C11" s="156"/>
    </row>
    <row r="12" spans="1:4">
      <c r="C12" s="156"/>
    </row>
    <row r="13" spans="1:4" ht="15.95" customHeight="1">
      <c r="A13" s="143" t="s">
        <v>542</v>
      </c>
      <c r="B13" s="143"/>
      <c r="C13" s="150"/>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D00-000000000000}"/>
  </hyperlinks>
  <pageMargins left="0.7" right="0.7" top="0.75" bottom="0.75" header="0.3" footer="0.3"/>
  <pageSetup paperSize="9"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42"/>
  <sheetViews>
    <sheetView showGridLines="0" workbookViewId="0">
      <selection activeCell="C7" sqref="A7:C7"/>
    </sheetView>
  </sheetViews>
  <sheetFormatPr defaultColWidth="10.875" defaultRowHeight="15.75"/>
  <cols>
    <col min="1" max="1" width="106.875" style="138" customWidth="1"/>
    <col min="2" max="2" width="19.875" style="138" customWidth="1"/>
    <col min="3" max="3" width="21" style="138" customWidth="1"/>
    <col min="4" max="16384" width="10.875" style="138"/>
  </cols>
  <sheetData>
    <row r="1" spans="1:4" s="142" customFormat="1" ht="21" customHeight="1">
      <c r="A1" s="145" t="s">
        <v>149</v>
      </c>
      <c r="B1" s="201" t="s">
        <v>489</v>
      </c>
      <c r="C1" s="201"/>
      <c r="D1" s="201"/>
    </row>
    <row r="2" spans="1:4">
      <c r="A2" s="143"/>
    </row>
    <row r="3" spans="1:4" ht="15.95" customHeight="1">
      <c r="A3" s="143" t="s">
        <v>150</v>
      </c>
      <c r="B3" s="143"/>
      <c r="C3" s="143"/>
    </row>
    <row r="4" spans="1:4">
      <c r="A4" s="143"/>
    </row>
    <row r="5" spans="1:4" ht="51" customHeight="1">
      <c r="A5" s="121" t="s">
        <v>539</v>
      </c>
      <c r="B5" s="140"/>
      <c r="C5" s="140"/>
    </row>
    <row r="6" spans="1:4">
      <c r="A6" s="143"/>
    </row>
    <row r="7" spans="1:4" s="4" customFormat="1" ht="32.1" customHeight="1">
      <c r="A7" s="123" t="s">
        <v>544</v>
      </c>
      <c r="B7" s="113" t="s">
        <v>1</v>
      </c>
      <c r="C7" s="115" t="s">
        <v>589</v>
      </c>
    </row>
    <row r="8" spans="1:4" ht="15.95" customHeight="1">
      <c r="A8" s="162" t="s">
        <v>151</v>
      </c>
      <c r="B8" s="158">
        <v>0</v>
      </c>
      <c r="C8" s="158"/>
    </row>
    <row r="9" spans="1:4" ht="15.95" customHeight="1">
      <c r="A9" s="144" t="s">
        <v>152</v>
      </c>
      <c r="B9" s="104">
        <v>1</v>
      </c>
      <c r="C9" s="156"/>
    </row>
    <row r="10" spans="1:4" ht="15.95" customHeight="1">
      <c r="A10" s="162" t="s">
        <v>153</v>
      </c>
      <c r="B10" s="158">
        <v>2</v>
      </c>
      <c r="C10" s="156"/>
    </row>
    <row r="11" spans="1:4" ht="15.95" customHeight="1">
      <c r="A11" s="144" t="s">
        <v>154</v>
      </c>
      <c r="B11" s="104">
        <v>3</v>
      </c>
      <c r="C11" s="156"/>
    </row>
    <row r="12" spans="1:4">
      <c r="A12" s="7"/>
      <c r="C12" s="106"/>
    </row>
    <row r="13" spans="1:4" ht="15.95" customHeight="1">
      <c r="A13" s="143" t="s">
        <v>542</v>
      </c>
      <c r="B13" s="143"/>
      <c r="C13" s="106"/>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1E00-000000000000}"/>
  </hyperlinks>
  <pageMargins left="0.7" right="0.7" top="0.75" bottom="0.75" header="0.3" footer="0.3"/>
  <pageSetup paperSize="9" scale="89"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27"/>
  <sheetViews>
    <sheetView showGridLines="0" workbookViewId="0">
      <selection activeCell="D14" sqref="D14"/>
    </sheetView>
  </sheetViews>
  <sheetFormatPr defaultColWidth="68.125" defaultRowHeight="15.75"/>
  <cols>
    <col min="1" max="1" width="106.875" style="69" customWidth="1"/>
    <col min="2" max="3" width="17.625" style="69" customWidth="1"/>
    <col min="4" max="4" width="16" style="69" customWidth="1"/>
    <col min="5" max="16384" width="68.125" style="69"/>
  </cols>
  <sheetData>
    <row r="1" spans="1:4" s="142" customFormat="1" ht="21" customHeight="1">
      <c r="A1" s="142" t="s">
        <v>538</v>
      </c>
      <c r="B1" s="202" t="s">
        <v>489</v>
      </c>
      <c r="C1" s="202"/>
      <c r="D1" s="202"/>
    </row>
    <row r="2" spans="1:4" s="138" customFormat="1">
      <c r="A2" s="143"/>
    </row>
    <row r="3" spans="1:4" s="138" customFormat="1" ht="180" customHeight="1">
      <c r="A3" s="121" t="s">
        <v>594</v>
      </c>
      <c r="B3" s="140"/>
      <c r="C3" s="140"/>
    </row>
    <row r="4" spans="1:4" s="138" customFormat="1">
      <c r="A4" s="7"/>
    </row>
    <row r="5" spans="1:4" s="138" customFormat="1" ht="31.5">
      <c r="A5" s="147" t="s">
        <v>198</v>
      </c>
      <c r="B5" s="113" t="s">
        <v>546</v>
      </c>
      <c r="C5" s="104" t="s">
        <v>593</v>
      </c>
    </row>
    <row r="6" spans="1:4" s="138" customFormat="1" ht="15.95" customHeight="1">
      <c r="A6" s="162" t="s">
        <v>155</v>
      </c>
      <c r="B6" s="163" t="s">
        <v>547</v>
      </c>
      <c r="C6" s="158"/>
    </row>
    <row r="7" spans="1:4" s="138" customFormat="1" ht="15.95" customHeight="1">
      <c r="A7" s="144" t="s">
        <v>156</v>
      </c>
      <c r="B7" s="105" t="s">
        <v>547</v>
      </c>
      <c r="C7" s="156"/>
    </row>
    <row r="8" spans="1:4" s="138" customFormat="1" ht="15.95" customHeight="1">
      <c r="A8" s="162" t="s">
        <v>157</v>
      </c>
      <c r="B8" s="163" t="s">
        <v>547</v>
      </c>
      <c r="C8" s="156"/>
    </row>
    <row r="9" spans="1:4" s="138" customFormat="1">
      <c r="C9" s="156"/>
    </row>
    <row r="10" spans="1:4" s="138" customFormat="1" ht="15.95" customHeight="1">
      <c r="A10" s="143" t="s">
        <v>548</v>
      </c>
      <c r="B10" s="143"/>
    </row>
    <row r="11" spans="1:4" s="138" customFormat="1">
      <c r="A11" s="143"/>
      <c r="B11" s="143"/>
    </row>
    <row r="12" spans="1:4" s="138" customFormat="1" ht="63" customHeight="1">
      <c r="A12" s="153" t="s">
        <v>543</v>
      </c>
      <c r="B12" s="141"/>
      <c r="C12" s="141"/>
    </row>
    <row r="13" spans="1:4" s="138" customFormat="1"/>
    <row r="14" spans="1:4" s="138" customFormat="1" ht="15.95" customHeight="1">
      <c r="A14" s="143" t="s">
        <v>549</v>
      </c>
      <c r="B14" s="143"/>
      <c r="C14" s="143"/>
    </row>
    <row r="15" spans="1:4" s="138" customFormat="1">
      <c r="A15" s="143"/>
    </row>
    <row r="16" spans="1:4" s="138" customFormat="1" ht="63.95" customHeight="1">
      <c r="A16" s="153" t="s">
        <v>543</v>
      </c>
      <c r="B16" s="141"/>
      <c r="C16" s="141"/>
    </row>
    <row r="17" spans="1:3" s="138" customFormat="1">
      <c r="A17" s="103"/>
      <c r="B17" s="141"/>
      <c r="C17" s="141"/>
    </row>
    <row r="18" spans="1:3" s="138" customFormat="1" ht="30.75">
      <c r="A18" s="141" t="s">
        <v>575</v>
      </c>
    </row>
    <row r="19" spans="1:3" s="138" customFormat="1">
      <c r="A19" s="141"/>
    </row>
    <row r="20" spans="1:3" s="138" customFormat="1">
      <c r="A20" s="118" t="s">
        <v>576</v>
      </c>
    </row>
    <row r="21" spans="1:3" s="138" customFormat="1">
      <c r="A21" s="154" t="s">
        <v>577</v>
      </c>
    </row>
    <row r="22" spans="1:3" s="138" customFormat="1">
      <c r="A22" s="118" t="s">
        <v>578</v>
      </c>
    </row>
    <row r="23" spans="1:3" s="138" customFormat="1">
      <c r="A23" s="154" t="s">
        <v>579</v>
      </c>
    </row>
    <row r="24" spans="1:3" s="138" customFormat="1">
      <c r="A24" s="118" t="s">
        <v>580</v>
      </c>
    </row>
    <row r="25" spans="1:3" s="138" customFormat="1">
      <c r="A25" s="154" t="s">
        <v>581</v>
      </c>
    </row>
    <row r="26" spans="1:3" s="138" customFormat="1">
      <c r="A26" s="118" t="s">
        <v>582</v>
      </c>
    </row>
    <row r="27" spans="1:3" s="138" customFormat="1">
      <c r="A27" s="154" t="s">
        <v>583</v>
      </c>
    </row>
  </sheetData>
  <mergeCells count="1">
    <mergeCell ref="B1:D1"/>
  </mergeCells>
  <hyperlinks>
    <hyperlink ref="B1" location="'Advanced METT questions+scores'!A1" display="Back to 'Advanced METT questions and scores'"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43"/>
  <sheetViews>
    <sheetView showGridLines="0" workbookViewId="0">
      <selection activeCell="C8" sqref="A8:C8"/>
    </sheetView>
  </sheetViews>
  <sheetFormatPr defaultColWidth="10.875" defaultRowHeight="15.75"/>
  <cols>
    <col min="1" max="1" width="106.875" style="138" customWidth="1"/>
    <col min="2" max="2" width="17.625" style="138" customWidth="1"/>
    <col min="3" max="3" width="21.375" style="138" customWidth="1"/>
    <col min="4" max="16384" width="10.875" style="138"/>
  </cols>
  <sheetData>
    <row r="1" spans="1:4" s="142" customFormat="1" ht="21" customHeight="1">
      <c r="A1" s="145" t="s">
        <v>158</v>
      </c>
      <c r="B1" s="201" t="s">
        <v>489</v>
      </c>
      <c r="C1" s="201"/>
      <c r="D1" s="201"/>
    </row>
    <row r="2" spans="1:4">
      <c r="A2" s="143"/>
    </row>
    <row r="3" spans="1:4" ht="15.95" customHeight="1">
      <c r="A3" s="143" t="s">
        <v>159</v>
      </c>
      <c r="B3" s="143"/>
      <c r="C3" s="143"/>
    </row>
    <row r="4" spans="1:4">
      <c r="A4" s="143"/>
    </row>
    <row r="5" spans="1:4" ht="69.95" customHeight="1">
      <c r="A5" s="121" t="s">
        <v>164</v>
      </c>
      <c r="B5" s="140"/>
      <c r="C5" s="140"/>
    </row>
    <row r="6" spans="1:4" ht="15.95" hidden="1" customHeight="1">
      <c r="A6" s="143"/>
    </row>
    <row r="7" spans="1:4">
      <c r="A7" s="143"/>
    </row>
    <row r="8" spans="1:4" s="4" customFormat="1" ht="33" customHeight="1">
      <c r="A8" s="123" t="s">
        <v>544</v>
      </c>
      <c r="B8" s="113" t="s">
        <v>1</v>
      </c>
      <c r="C8" s="115" t="s">
        <v>589</v>
      </c>
    </row>
    <row r="9" spans="1:4" ht="15.95" customHeight="1">
      <c r="A9" s="162" t="s">
        <v>160</v>
      </c>
      <c r="B9" s="158">
        <v>0</v>
      </c>
      <c r="C9" s="159"/>
    </row>
    <row r="10" spans="1:4" ht="15.95" customHeight="1">
      <c r="A10" s="144" t="s">
        <v>161</v>
      </c>
      <c r="B10" s="104">
        <v>1</v>
      </c>
      <c r="C10" s="156"/>
    </row>
    <row r="11" spans="1:4" ht="15.95" customHeight="1">
      <c r="A11" s="144" t="s">
        <v>162</v>
      </c>
      <c r="B11" s="104">
        <v>2</v>
      </c>
      <c r="C11" s="156"/>
    </row>
    <row r="12" spans="1:4" ht="15.95" customHeight="1">
      <c r="A12" s="162" t="s">
        <v>163</v>
      </c>
      <c r="B12" s="158">
        <v>3</v>
      </c>
      <c r="C12" s="156"/>
    </row>
    <row r="13" spans="1:4">
      <c r="C13" s="156"/>
    </row>
    <row r="14" spans="1:4" ht="15.95" customHeight="1">
      <c r="A14" s="143" t="s">
        <v>542</v>
      </c>
      <c r="B14" s="143"/>
      <c r="C14" s="150"/>
    </row>
    <row r="15" spans="1:4">
      <c r="A15" s="143"/>
      <c r="B15" s="143"/>
    </row>
    <row r="16" spans="1:4" ht="63" customHeight="1">
      <c r="A16" s="153" t="s">
        <v>543</v>
      </c>
      <c r="B16" s="141"/>
      <c r="C16" s="141"/>
    </row>
    <row r="18" spans="1:3" ht="15.95" customHeight="1">
      <c r="A18" s="143" t="s">
        <v>224</v>
      </c>
      <c r="B18" s="143"/>
      <c r="C18" s="143"/>
    </row>
    <row r="19" spans="1:3">
      <c r="A19" s="143"/>
    </row>
    <row r="20" spans="1:3" ht="63.95" customHeight="1">
      <c r="A20" s="153" t="s">
        <v>543</v>
      </c>
      <c r="B20" s="141"/>
      <c r="C20" s="141"/>
    </row>
    <row r="21" spans="1:3">
      <c r="A21" s="103"/>
      <c r="B21" s="141"/>
      <c r="C21" s="141"/>
    </row>
    <row r="22" spans="1:3" ht="30.75">
      <c r="A22" s="141" t="s">
        <v>575</v>
      </c>
    </row>
    <row r="23" spans="1:3">
      <c r="A23" s="141"/>
    </row>
    <row r="24" spans="1:3">
      <c r="A24" s="118" t="s">
        <v>576</v>
      </c>
    </row>
    <row r="25" spans="1:3">
      <c r="A25" s="154" t="s">
        <v>577</v>
      </c>
    </row>
    <row r="26" spans="1:3">
      <c r="A26" s="118" t="s">
        <v>578</v>
      </c>
    </row>
    <row r="27" spans="1:3">
      <c r="A27" s="154" t="s">
        <v>579</v>
      </c>
    </row>
    <row r="28" spans="1:3">
      <c r="A28" s="118" t="s">
        <v>580</v>
      </c>
    </row>
    <row r="29" spans="1:3">
      <c r="A29" s="154" t="s">
        <v>581</v>
      </c>
    </row>
    <row r="30" spans="1:3">
      <c r="A30" s="118" t="s">
        <v>582</v>
      </c>
    </row>
    <row r="31" spans="1:3">
      <c r="A31" s="154" t="s">
        <v>583</v>
      </c>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row r="43" spans="1:1">
      <c r="A43" s="139"/>
    </row>
  </sheetData>
  <mergeCells count="1">
    <mergeCell ref="B1:D1"/>
  </mergeCells>
  <phoneticPr fontId="12" type="noConversion"/>
  <hyperlinks>
    <hyperlink ref="B1" location="'Advanced METT questions+scores'!A1" display="Back to 'Advanced METT questions and scores'" xr:uid="{00000000-0004-0000-2000-000000000000}"/>
  </hyperlinks>
  <pageMargins left="0.7" right="0.7" top="0.75" bottom="0.75" header="0.3" footer="0.3"/>
  <pageSetup paperSize="9" orientation="portrait" horizontalDpi="0" verticalDpi="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1.625" style="138" customWidth="1"/>
    <col min="4" max="16384" width="10.875" style="138"/>
  </cols>
  <sheetData>
    <row r="1" spans="1:4" s="142" customFormat="1" ht="21" customHeight="1">
      <c r="A1" s="145" t="s">
        <v>165</v>
      </c>
      <c r="B1" s="201" t="s">
        <v>489</v>
      </c>
      <c r="C1" s="201"/>
      <c r="D1" s="201"/>
    </row>
    <row r="2" spans="1:4">
      <c r="A2" s="143"/>
    </row>
    <row r="3" spans="1:4" ht="15.95" customHeight="1">
      <c r="A3" s="143" t="s">
        <v>166</v>
      </c>
      <c r="B3" s="143"/>
      <c r="C3" s="143"/>
    </row>
    <row r="4" spans="1:4">
      <c r="A4" s="143"/>
    </row>
    <row r="5" spans="1:4" ht="68.099999999999994" customHeight="1">
      <c r="A5" s="121" t="s">
        <v>234</v>
      </c>
      <c r="B5" s="140"/>
      <c r="C5" s="140"/>
    </row>
    <row r="6" spans="1:4">
      <c r="A6" s="143"/>
    </row>
    <row r="7" spans="1:4" s="4" customFormat="1" ht="30.95" customHeight="1">
      <c r="A7" s="123" t="s">
        <v>544</v>
      </c>
      <c r="B7" s="113" t="s">
        <v>1</v>
      </c>
      <c r="C7" s="115" t="s">
        <v>589</v>
      </c>
    </row>
    <row r="8" spans="1:4" ht="15.95" customHeight="1">
      <c r="A8" s="162" t="s">
        <v>167</v>
      </c>
      <c r="B8" s="158">
        <v>0</v>
      </c>
      <c r="C8" s="158"/>
    </row>
    <row r="9" spans="1:4" ht="15.95" customHeight="1">
      <c r="A9" s="144" t="s">
        <v>170</v>
      </c>
      <c r="B9" s="104">
        <v>1</v>
      </c>
      <c r="C9" s="156"/>
    </row>
    <row r="10" spans="1:4" ht="15.95" customHeight="1">
      <c r="A10" s="162" t="s">
        <v>168</v>
      </c>
      <c r="B10" s="158">
        <v>2</v>
      </c>
      <c r="C10" s="156"/>
    </row>
    <row r="11" spans="1:4" ht="15.95" customHeight="1">
      <c r="A11" s="144" t="s">
        <v>169</v>
      </c>
      <c r="B11" s="104">
        <v>3</v>
      </c>
      <c r="C11" s="156"/>
    </row>
    <row r="12" spans="1:4">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2100-000000000000}"/>
  </hyperlinks>
  <pageMargins left="0.7" right="0.7" top="0.75" bottom="0.75" header="0.3" footer="0.3"/>
  <pageSetup paperSize="9" orientation="portrait"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30"/>
  <sheetViews>
    <sheetView showGridLines="0" workbookViewId="0">
      <selection activeCell="F5" sqref="F5"/>
    </sheetView>
  </sheetViews>
  <sheetFormatPr defaultColWidth="9.125" defaultRowHeight="15.75"/>
  <cols>
    <col min="1" max="1" width="106.875" style="64" customWidth="1"/>
    <col min="2" max="2" width="19.625" style="64" customWidth="1"/>
    <col min="3" max="3" width="20.625" style="64" customWidth="1"/>
    <col min="4" max="16384" width="9.125" style="64"/>
  </cols>
  <sheetData>
    <row r="1" spans="1:4" ht="21" customHeight="1">
      <c r="A1" s="148" t="s">
        <v>406</v>
      </c>
      <c r="B1" s="201" t="s">
        <v>489</v>
      </c>
      <c r="C1" s="201"/>
      <c r="D1" s="201"/>
    </row>
    <row r="3" spans="1:4" ht="15.95" customHeight="1">
      <c r="A3" s="149" t="s">
        <v>569</v>
      </c>
      <c r="B3" s="149"/>
      <c r="C3" s="149"/>
    </row>
    <row r="4" spans="1:4" ht="15.95" customHeight="1">
      <c r="A4" s="149"/>
    </row>
    <row r="5" spans="1:4" ht="243" customHeight="1">
      <c r="A5" s="121" t="s">
        <v>596</v>
      </c>
      <c r="B5" s="140"/>
      <c r="C5" s="140"/>
    </row>
    <row r="6" spans="1:4" ht="33" customHeight="1">
      <c r="A6" s="149"/>
    </row>
    <row r="7" spans="1:4" ht="33" customHeight="1">
      <c r="A7" s="123" t="s">
        <v>544</v>
      </c>
      <c r="B7" s="113" t="s">
        <v>1</v>
      </c>
      <c r="C7" s="115" t="s">
        <v>589</v>
      </c>
    </row>
    <row r="8" spans="1:4" ht="15.95" customHeight="1">
      <c r="A8" s="118" t="s">
        <v>407</v>
      </c>
      <c r="B8" s="158">
        <v>0</v>
      </c>
      <c r="C8" s="158"/>
    </row>
    <row r="9" spans="1:4" ht="15.95" customHeight="1">
      <c r="A9" s="146" t="s">
        <v>408</v>
      </c>
      <c r="B9" s="104">
        <v>1</v>
      </c>
      <c r="C9" s="156"/>
    </row>
    <row r="10" spans="1:4" ht="15.95" customHeight="1">
      <c r="A10" s="118" t="s">
        <v>567</v>
      </c>
      <c r="B10" s="158">
        <v>2</v>
      </c>
      <c r="C10" s="156"/>
    </row>
    <row r="11" spans="1:4" ht="15.95" customHeight="1">
      <c r="A11" s="146" t="s">
        <v>409</v>
      </c>
      <c r="B11" s="104">
        <v>3</v>
      </c>
      <c r="C11" s="156"/>
    </row>
    <row r="12" spans="1:4" ht="15.95" customHeight="1">
      <c r="A12" s="138"/>
      <c r="C12" s="106"/>
    </row>
    <row r="13" spans="1:4" s="138" customFormat="1" ht="15.95" customHeight="1">
      <c r="A13" s="143" t="s">
        <v>542</v>
      </c>
      <c r="B13" s="143"/>
    </row>
    <row r="14" spans="1:4" s="138" customFormat="1">
      <c r="A14" s="143"/>
      <c r="B14" s="143"/>
    </row>
    <row r="15" spans="1:4" s="138" customFormat="1" ht="63" customHeight="1">
      <c r="A15" s="153" t="s">
        <v>543</v>
      </c>
      <c r="B15" s="141"/>
      <c r="C15" s="141"/>
    </row>
    <row r="16" spans="1:4" s="138" customFormat="1"/>
    <row r="17" spans="1:3" s="138" customFormat="1" ht="15.95" customHeight="1">
      <c r="A17" s="143" t="s">
        <v>224</v>
      </c>
      <c r="B17" s="143"/>
      <c r="C17" s="143"/>
    </row>
    <row r="18" spans="1:3" s="138" customFormat="1">
      <c r="A18" s="143"/>
    </row>
    <row r="19" spans="1:3" s="138" customFormat="1" ht="63.95" customHeight="1">
      <c r="A19" s="153" t="s">
        <v>543</v>
      </c>
      <c r="B19" s="141"/>
      <c r="C19" s="141"/>
    </row>
    <row r="20" spans="1:3" s="138" customFormat="1">
      <c r="A20" s="103"/>
      <c r="B20" s="141"/>
      <c r="C20" s="141"/>
    </row>
    <row r="21" spans="1:3" s="138" customFormat="1" ht="30.75">
      <c r="A21" s="141" t="s">
        <v>575</v>
      </c>
    </row>
    <row r="22" spans="1:3" s="138" customFormat="1">
      <c r="A22" s="141"/>
    </row>
    <row r="23" spans="1:3" s="138" customFormat="1">
      <c r="A23" s="118" t="s">
        <v>576</v>
      </c>
    </row>
    <row r="24" spans="1:3" s="138" customFormat="1">
      <c r="A24" s="154" t="s">
        <v>577</v>
      </c>
    </row>
    <row r="25" spans="1:3" s="138" customFormat="1">
      <c r="A25" s="118" t="s">
        <v>578</v>
      </c>
    </row>
    <row r="26" spans="1:3" s="138" customFormat="1">
      <c r="A26" s="154" t="s">
        <v>579</v>
      </c>
    </row>
    <row r="27" spans="1:3" s="138" customFormat="1">
      <c r="A27" s="118" t="s">
        <v>580</v>
      </c>
    </row>
    <row r="28" spans="1:3" s="138" customFormat="1">
      <c r="A28" s="154" t="s">
        <v>581</v>
      </c>
    </row>
    <row r="29" spans="1:3" s="138" customFormat="1">
      <c r="A29" s="118" t="s">
        <v>582</v>
      </c>
    </row>
    <row r="30" spans="1:3" s="138" customFormat="1">
      <c r="A30" s="154" t="s">
        <v>583</v>
      </c>
    </row>
  </sheetData>
  <mergeCells count="1">
    <mergeCell ref="B1:D1"/>
  </mergeCells>
  <phoneticPr fontId="12" type="noConversion"/>
  <hyperlinks>
    <hyperlink ref="B1" location="'Advanced METT questions+scores'!A1" display="Back to 'Advanced METT questions and scores'" xr:uid="{00000000-0004-0000-2200-000000000000}"/>
  </hyperlinks>
  <pageMargins left="0.7" right="0.7" top="0.75" bottom="0.75" header="0.3" footer="0.3"/>
  <pageSetup paperSize="9" scale="90" orientation="portrait" horizontalDpi="0" verticalDpi="0"/>
  <rowBreaks count="1" manualBreakCount="1">
    <brk id="2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42"/>
  <sheetViews>
    <sheetView showGridLines="0" workbookViewId="0">
      <selection activeCell="I34" sqref="I34"/>
    </sheetView>
  </sheetViews>
  <sheetFormatPr defaultColWidth="10.875" defaultRowHeight="15.75"/>
  <cols>
    <col min="1" max="1" width="106.875" style="138" customWidth="1"/>
    <col min="2" max="2" width="17.625" style="138" customWidth="1"/>
    <col min="3" max="3" width="22.375" style="138" customWidth="1"/>
    <col min="4" max="16384" width="10.875" style="138"/>
  </cols>
  <sheetData>
    <row r="1" spans="1:4" s="142" customFormat="1" ht="21" customHeight="1">
      <c r="A1" s="145" t="s">
        <v>171</v>
      </c>
      <c r="B1" s="201" t="s">
        <v>489</v>
      </c>
      <c r="C1" s="201"/>
      <c r="D1" s="201"/>
    </row>
    <row r="2" spans="1:4">
      <c r="A2" s="143"/>
    </row>
    <row r="3" spans="1:4" ht="15.95" customHeight="1">
      <c r="A3" s="143" t="s">
        <v>172</v>
      </c>
      <c r="B3" s="143"/>
      <c r="C3" s="143"/>
    </row>
    <row r="4" spans="1:4">
      <c r="A4" s="143"/>
    </row>
    <row r="5" spans="1:4" ht="36.950000000000003" customHeight="1">
      <c r="A5" s="121" t="s">
        <v>177</v>
      </c>
      <c r="B5" s="140"/>
      <c r="C5" s="140"/>
    </row>
    <row r="6" spans="1:4" ht="15.95" customHeight="1">
      <c r="A6" s="143"/>
    </row>
    <row r="7" spans="1:4" s="4" customFormat="1" ht="30.95" customHeight="1">
      <c r="A7" s="123" t="s">
        <v>544</v>
      </c>
      <c r="B7" s="113" t="s">
        <v>1</v>
      </c>
      <c r="C7" s="115" t="s">
        <v>589</v>
      </c>
    </row>
    <row r="8" spans="1:4" ht="15.95" customHeight="1">
      <c r="A8" s="162" t="s">
        <v>173</v>
      </c>
      <c r="B8" s="158">
        <v>0</v>
      </c>
      <c r="C8" s="158"/>
    </row>
    <row r="9" spans="1:4" ht="15.95" customHeight="1">
      <c r="A9" s="144" t="s">
        <v>174</v>
      </c>
      <c r="B9" s="104">
        <v>1</v>
      </c>
      <c r="C9" s="156"/>
    </row>
    <row r="10" spans="1:4" ht="15.95" customHeight="1">
      <c r="A10" s="162" t="s">
        <v>175</v>
      </c>
      <c r="B10" s="158">
        <v>2</v>
      </c>
      <c r="C10" s="156"/>
    </row>
    <row r="11" spans="1:4" ht="15.95" customHeight="1">
      <c r="A11" s="144" t="s">
        <v>176</v>
      </c>
      <c r="B11" s="104">
        <v>3</v>
      </c>
      <c r="C11" s="156"/>
    </row>
    <row r="12" spans="1:4" ht="15.95" customHeight="1">
      <c r="C12" s="106"/>
    </row>
    <row r="13" spans="1:4" ht="15.95" customHeight="1">
      <c r="A13" s="143" t="s">
        <v>542</v>
      </c>
      <c r="B13" s="143"/>
    </row>
    <row r="14" spans="1:4">
      <c r="A14" s="143"/>
      <c r="B14" s="143"/>
    </row>
    <row r="15" spans="1:4" ht="63" customHeight="1">
      <c r="A15" s="153" t="s">
        <v>543</v>
      </c>
      <c r="B15" s="141"/>
      <c r="C15" s="141"/>
    </row>
    <row r="17" spans="1:4" ht="15.95" customHeight="1">
      <c r="A17" s="143" t="s">
        <v>224</v>
      </c>
      <c r="B17" s="143"/>
      <c r="C17" s="143"/>
    </row>
    <row r="18" spans="1:4">
      <c r="A18" s="143"/>
    </row>
    <row r="19" spans="1:4" ht="63.95" customHeight="1">
      <c r="A19" s="153" t="s">
        <v>543</v>
      </c>
      <c r="B19" s="141"/>
      <c r="C19" s="141"/>
      <c r="D19" s="150"/>
    </row>
    <row r="20" spans="1:4">
      <c r="A20" s="103"/>
      <c r="B20" s="141"/>
      <c r="C20" s="141"/>
    </row>
    <row r="21" spans="1:4" ht="30.75">
      <c r="A21" s="141" t="s">
        <v>575</v>
      </c>
    </row>
    <row r="22" spans="1:4">
      <c r="A22" s="141"/>
    </row>
    <row r="23" spans="1:4">
      <c r="A23" s="118" t="s">
        <v>576</v>
      </c>
    </row>
    <row r="24" spans="1:4">
      <c r="A24" s="154" t="s">
        <v>577</v>
      </c>
    </row>
    <row r="25" spans="1:4">
      <c r="A25" s="118" t="s">
        <v>578</v>
      </c>
    </row>
    <row r="26" spans="1:4">
      <c r="A26" s="154" t="s">
        <v>579</v>
      </c>
    </row>
    <row r="27" spans="1:4">
      <c r="A27" s="118" t="s">
        <v>580</v>
      </c>
    </row>
    <row r="28" spans="1:4">
      <c r="A28" s="154" t="s">
        <v>581</v>
      </c>
    </row>
    <row r="29" spans="1:4">
      <c r="A29" s="118" t="s">
        <v>582</v>
      </c>
    </row>
    <row r="30" spans="1:4">
      <c r="A30" s="154" t="s">
        <v>583</v>
      </c>
    </row>
    <row r="31" spans="1:4">
      <c r="A31" s="139"/>
    </row>
    <row r="32" spans="1:4">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2300-000000000000}"/>
  </hyperlinks>
  <pageMargins left="0.7" right="0.7" top="0.75" bottom="0.75" header="0.3" footer="0.3"/>
  <pageSetup paperSize="9" orientation="portrait" horizontalDpi="0" verticalDpi="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42"/>
  <sheetViews>
    <sheetView showGridLines="0" workbookViewId="0">
      <selection activeCell="C7" sqref="A7:C7"/>
    </sheetView>
  </sheetViews>
  <sheetFormatPr defaultColWidth="10.875" defaultRowHeight="15.75"/>
  <cols>
    <col min="1" max="1" width="106.875" style="138" customWidth="1"/>
    <col min="2" max="2" width="17.625" style="138" customWidth="1"/>
    <col min="3" max="3" width="24.125" style="138" customWidth="1"/>
    <col min="4" max="16384" width="10.875" style="138"/>
  </cols>
  <sheetData>
    <row r="1" spans="1:4" s="142" customFormat="1" ht="21" customHeight="1">
      <c r="A1" s="145" t="s">
        <v>178</v>
      </c>
      <c r="B1" s="201" t="s">
        <v>489</v>
      </c>
      <c r="C1" s="201"/>
      <c r="D1" s="201"/>
    </row>
    <row r="2" spans="1:4">
      <c r="A2" s="143"/>
    </row>
    <row r="3" spans="1:4" ht="15.95" customHeight="1">
      <c r="A3" s="143" t="s">
        <v>179</v>
      </c>
      <c r="B3" s="143"/>
      <c r="C3" s="143"/>
    </row>
    <row r="4" spans="1:4">
      <c r="A4" s="143"/>
    </row>
    <row r="5" spans="1:4" ht="69.95" customHeight="1">
      <c r="A5" s="121" t="s">
        <v>235</v>
      </c>
      <c r="B5" s="140"/>
      <c r="C5" s="140"/>
    </row>
    <row r="6" spans="1:4" ht="15.95" customHeight="1">
      <c r="A6" s="143"/>
    </row>
    <row r="7" spans="1:4" s="4" customFormat="1" ht="30" customHeight="1">
      <c r="A7" s="123" t="s">
        <v>544</v>
      </c>
      <c r="B7" s="113" t="s">
        <v>1</v>
      </c>
      <c r="C7" s="115" t="s">
        <v>589</v>
      </c>
    </row>
    <row r="8" spans="1:4" ht="15.95" customHeight="1">
      <c r="A8" s="162" t="s">
        <v>180</v>
      </c>
      <c r="B8" s="158">
        <v>0</v>
      </c>
      <c r="C8" s="158"/>
    </row>
    <row r="9" spans="1:4" ht="15.95" customHeight="1">
      <c r="A9" s="144" t="s">
        <v>181</v>
      </c>
      <c r="B9" s="104">
        <v>1</v>
      </c>
      <c r="C9" s="156"/>
    </row>
    <row r="10" spans="1:4" ht="15.95" customHeight="1">
      <c r="A10" s="162" t="s">
        <v>182</v>
      </c>
      <c r="B10" s="158">
        <v>2</v>
      </c>
      <c r="C10" s="156"/>
    </row>
    <row r="11" spans="1:4" ht="15.95" customHeight="1">
      <c r="A11" s="144" t="s">
        <v>183</v>
      </c>
      <c r="B11" s="104">
        <v>3</v>
      </c>
      <c r="C11" s="156"/>
    </row>
    <row r="12" spans="1:4" ht="15.95" customHeight="1">
      <c r="C12" s="106"/>
    </row>
    <row r="13" spans="1:4" ht="15.95" customHeight="1">
      <c r="A13" s="143" t="s">
        <v>542</v>
      </c>
      <c r="B13" s="143"/>
    </row>
    <row r="14" spans="1:4">
      <c r="A14" s="143"/>
      <c r="B14" s="143"/>
    </row>
    <row r="15" spans="1:4" ht="62.1"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2400-000000000000}"/>
  </hyperlinks>
  <pageMargins left="0.7" right="0.7" top="0.75" bottom="0.75" header="0.3" footer="0.3"/>
  <pageSetup paperSize="9" orientation="portrait" horizontalDpi="0" verticalDpi="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42"/>
  <sheetViews>
    <sheetView showGridLines="0" workbookViewId="0">
      <selection activeCell="A21" sqref="A21:XFD30"/>
    </sheetView>
  </sheetViews>
  <sheetFormatPr defaultColWidth="10.875" defaultRowHeight="15.75"/>
  <cols>
    <col min="1" max="1" width="106.875" style="138" customWidth="1"/>
    <col min="2" max="2" width="17.625" style="138" customWidth="1"/>
    <col min="3" max="3" width="25.375" style="138" customWidth="1"/>
    <col min="4" max="16384" width="10.875" style="138"/>
  </cols>
  <sheetData>
    <row r="1" spans="1:4" s="142" customFormat="1" ht="21" customHeight="1">
      <c r="A1" s="145" t="s">
        <v>184</v>
      </c>
      <c r="B1" s="201" t="s">
        <v>489</v>
      </c>
      <c r="C1" s="201"/>
      <c r="D1" s="201"/>
    </row>
    <row r="2" spans="1:4">
      <c r="A2" s="143"/>
    </row>
    <row r="3" spans="1:4" ht="15.95" customHeight="1">
      <c r="A3" s="143" t="s">
        <v>185</v>
      </c>
      <c r="B3" s="143"/>
      <c r="C3" s="143"/>
    </row>
    <row r="4" spans="1:4">
      <c r="A4" s="143"/>
    </row>
    <row r="5" spans="1:4" ht="69" customHeight="1">
      <c r="A5" s="121" t="s">
        <v>190</v>
      </c>
      <c r="B5" s="140"/>
      <c r="C5" s="140"/>
    </row>
    <row r="6" spans="1:4">
      <c r="A6" s="143"/>
    </row>
    <row r="7" spans="1:4" s="4" customFormat="1" ht="32.1" customHeight="1">
      <c r="A7" s="123" t="s">
        <v>544</v>
      </c>
      <c r="B7" s="113" t="s">
        <v>1</v>
      </c>
      <c r="C7" s="115" t="s">
        <v>589</v>
      </c>
    </row>
    <row r="8" spans="1:4" ht="15.95" customHeight="1">
      <c r="A8" s="162" t="s">
        <v>186</v>
      </c>
      <c r="B8" s="158">
        <v>0</v>
      </c>
      <c r="C8" s="158"/>
    </row>
    <row r="9" spans="1:4" ht="15.95" customHeight="1">
      <c r="A9" s="144" t="s">
        <v>187</v>
      </c>
      <c r="B9" s="104">
        <v>1</v>
      </c>
      <c r="C9" s="156"/>
    </row>
    <row r="10" spans="1:4" ht="15.95" customHeight="1">
      <c r="A10" s="162" t="s">
        <v>188</v>
      </c>
      <c r="B10" s="158">
        <v>2</v>
      </c>
      <c r="C10" s="156"/>
    </row>
    <row r="11" spans="1:4" ht="15.95" customHeight="1">
      <c r="A11" s="144" t="s">
        <v>189</v>
      </c>
      <c r="B11" s="104">
        <v>3</v>
      </c>
      <c r="C11" s="156"/>
    </row>
    <row r="12" spans="1:4" ht="15.95" customHeight="1">
      <c r="C12" s="106"/>
    </row>
    <row r="13" spans="1:4" ht="15.95" customHeight="1">
      <c r="A13" s="143" t="s">
        <v>542</v>
      </c>
      <c r="B13" s="143"/>
    </row>
    <row r="14" spans="1:4">
      <c r="A14" s="143"/>
      <c r="B14" s="143"/>
    </row>
    <row r="15" spans="1:4" ht="63" customHeight="1">
      <c r="A15" s="153" t="s">
        <v>543</v>
      </c>
      <c r="B15" s="141"/>
      <c r="C15" s="141"/>
    </row>
    <row r="17" spans="1:3" ht="15.95" customHeight="1">
      <c r="A17" s="143" t="s">
        <v>224</v>
      </c>
      <c r="B17" s="143"/>
      <c r="C17" s="143"/>
    </row>
    <row r="18" spans="1:3">
      <c r="A18" s="143"/>
    </row>
    <row r="19" spans="1:3" ht="63"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2500-000000000000}"/>
  </hyperlinks>
  <pageMargins left="0.7" right="0.7" top="0.75" bottom="0.75" header="0.3" footer="0.3"/>
  <pageSetup paperSize="9" orientation="portrait" horizontalDpi="0"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30"/>
  <sheetViews>
    <sheetView showGridLines="0" zoomScale="87" workbookViewId="0"/>
  </sheetViews>
  <sheetFormatPr defaultColWidth="9.125" defaultRowHeight="15.75"/>
  <cols>
    <col min="1" max="1" width="106.875" style="64" customWidth="1"/>
    <col min="2" max="2" width="17.625" style="64" customWidth="1"/>
    <col min="3" max="3" width="24.375" style="64" customWidth="1"/>
    <col min="4" max="16384" width="9.125" style="64"/>
  </cols>
  <sheetData>
    <row r="1" spans="1:4" ht="21" customHeight="1">
      <c r="A1" s="148" t="s">
        <v>305</v>
      </c>
      <c r="B1" s="201" t="s">
        <v>489</v>
      </c>
      <c r="C1" s="201"/>
      <c r="D1" s="201"/>
    </row>
    <row r="3" spans="1:4" ht="15.95" customHeight="1">
      <c r="A3" s="149" t="s">
        <v>397</v>
      </c>
      <c r="B3" s="149"/>
      <c r="C3" s="149"/>
    </row>
    <row r="4" spans="1:4" ht="15.95" customHeight="1">
      <c r="A4" s="149"/>
      <c r="B4" s="149"/>
      <c r="C4" s="149"/>
    </row>
    <row r="5" spans="1:4" ht="54" customHeight="1">
      <c r="A5" s="121" t="s">
        <v>405</v>
      </c>
      <c r="B5" s="140"/>
      <c r="C5" s="140"/>
    </row>
    <row r="6" spans="1:4" ht="15.95" customHeight="1">
      <c r="A6" s="149"/>
    </row>
    <row r="7" spans="1:4" ht="33" customHeight="1">
      <c r="A7" s="123" t="s">
        <v>544</v>
      </c>
      <c r="B7" s="113" t="s">
        <v>1</v>
      </c>
      <c r="C7" s="115" t="s">
        <v>589</v>
      </c>
    </row>
    <row r="8" spans="1:4" ht="15.95" customHeight="1">
      <c r="A8" s="118" t="s">
        <v>398</v>
      </c>
      <c r="B8" s="158">
        <v>0</v>
      </c>
      <c r="C8" s="158"/>
    </row>
    <row r="9" spans="1:4" ht="15.95" customHeight="1">
      <c r="A9" s="146" t="s">
        <v>399</v>
      </c>
      <c r="B9" s="104">
        <v>1</v>
      </c>
      <c r="C9" s="156"/>
    </row>
    <row r="10" spans="1:4" ht="15.95" customHeight="1">
      <c r="A10" s="118" t="s">
        <v>400</v>
      </c>
      <c r="B10" s="158">
        <v>2</v>
      </c>
      <c r="C10" s="156"/>
    </row>
    <row r="11" spans="1:4" ht="15.95" customHeight="1">
      <c r="A11" s="146" t="s">
        <v>401</v>
      </c>
      <c r="B11" s="104">
        <v>3</v>
      </c>
      <c r="C11" s="156"/>
    </row>
    <row r="12" spans="1:4" ht="15.95" customHeight="1">
      <c r="A12" s="138"/>
      <c r="C12" s="106"/>
    </row>
    <row r="13" spans="1:4" s="138" customFormat="1" ht="15.95" customHeight="1">
      <c r="A13" s="143" t="s">
        <v>542</v>
      </c>
      <c r="B13" s="143"/>
    </row>
    <row r="14" spans="1:4" s="138" customFormat="1">
      <c r="A14" s="143"/>
      <c r="B14" s="143"/>
    </row>
    <row r="15" spans="1:4" s="138" customFormat="1" ht="63.95" customHeight="1">
      <c r="A15" s="153" t="s">
        <v>543</v>
      </c>
      <c r="B15" s="141"/>
      <c r="C15" s="141"/>
    </row>
    <row r="16" spans="1:4" s="138" customFormat="1"/>
    <row r="17" spans="1:4" s="138" customFormat="1" ht="15.95" customHeight="1">
      <c r="A17" s="143" t="s">
        <v>224</v>
      </c>
      <c r="B17" s="143"/>
      <c r="C17" s="143"/>
    </row>
    <row r="18" spans="1:4" s="138" customFormat="1">
      <c r="A18" s="143"/>
    </row>
    <row r="19" spans="1:4" s="138" customFormat="1" ht="63.95" customHeight="1">
      <c r="A19" s="153" t="s">
        <v>543</v>
      </c>
      <c r="B19" s="141"/>
      <c r="C19" s="141"/>
      <c r="D19" s="150"/>
    </row>
    <row r="20" spans="1:4" s="138" customFormat="1">
      <c r="A20" s="103"/>
      <c r="B20" s="141"/>
      <c r="C20" s="141"/>
    </row>
    <row r="21" spans="1:4" s="138" customFormat="1" ht="30.75">
      <c r="A21" s="141" t="s">
        <v>575</v>
      </c>
    </row>
    <row r="22" spans="1:4" s="138" customFormat="1">
      <c r="A22" s="141"/>
    </row>
    <row r="23" spans="1:4" s="138" customFormat="1">
      <c r="A23" s="118" t="s">
        <v>576</v>
      </c>
    </row>
    <row r="24" spans="1:4" s="138" customFormat="1">
      <c r="A24" s="154" t="s">
        <v>577</v>
      </c>
    </row>
    <row r="25" spans="1:4" s="138" customFormat="1">
      <c r="A25" s="118" t="s">
        <v>578</v>
      </c>
    </row>
    <row r="26" spans="1:4" s="138" customFormat="1">
      <c r="A26" s="154" t="s">
        <v>579</v>
      </c>
    </row>
    <row r="27" spans="1:4" s="138" customFormat="1">
      <c r="A27" s="118" t="s">
        <v>580</v>
      </c>
    </row>
    <row r="28" spans="1:4" s="138" customFormat="1">
      <c r="A28" s="154" t="s">
        <v>581</v>
      </c>
    </row>
    <row r="29" spans="1:4" s="138" customFormat="1">
      <c r="A29" s="118" t="s">
        <v>582</v>
      </c>
    </row>
    <row r="30" spans="1:4" s="138" customFormat="1">
      <c r="A30" s="154" t="s">
        <v>583</v>
      </c>
    </row>
  </sheetData>
  <mergeCells count="1">
    <mergeCell ref="B1:D1"/>
  </mergeCells>
  <phoneticPr fontId="12" type="noConversion"/>
  <hyperlinks>
    <hyperlink ref="B1" location="'Advanced METT questions+scores'!A1" display="Back to 'Advanced METT questions and scores'" xr:uid="{00000000-0004-0000-2600-000000000000}"/>
  </hyperlink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showGridLines="0" workbookViewId="0">
      <selection activeCell="B14" sqref="B14"/>
    </sheetView>
  </sheetViews>
  <sheetFormatPr defaultColWidth="10.875" defaultRowHeight="15.75"/>
  <cols>
    <col min="1" max="1" width="8" style="14" customWidth="1"/>
    <col min="2" max="2" width="71.375" style="16" customWidth="1"/>
    <col min="3" max="3" width="23.5" style="15" customWidth="1"/>
    <col min="4" max="4" width="10.875" style="69"/>
    <col min="5" max="5" width="17.875" style="69" bestFit="1" customWidth="1"/>
    <col min="6" max="6" width="27.375" style="69" bestFit="1" customWidth="1"/>
    <col min="7" max="7" width="12.375" style="69" bestFit="1" customWidth="1"/>
    <col min="8" max="8" width="57.125" style="69" customWidth="1"/>
    <col min="9" max="16384" width="10.875" style="69"/>
  </cols>
  <sheetData>
    <row r="1" spans="1:8" s="109" customFormat="1" ht="72" customHeight="1">
      <c r="A1" s="188" t="s">
        <v>599</v>
      </c>
      <c r="B1" s="189"/>
      <c r="C1" s="189"/>
      <c r="D1" s="189"/>
      <c r="E1" s="189"/>
      <c r="F1" s="189"/>
      <c r="G1" s="189"/>
      <c r="H1" s="190"/>
    </row>
    <row r="3" spans="1:8" ht="21" customHeight="1">
      <c r="A3" s="21" t="s">
        <v>573</v>
      </c>
    </row>
    <row r="5" spans="1:8" s="11" customFormat="1" ht="30.95" customHeight="1">
      <c r="A5" s="9" t="s">
        <v>207</v>
      </c>
      <c r="B5" s="125" t="s">
        <v>2</v>
      </c>
      <c r="C5" s="126" t="s">
        <v>574</v>
      </c>
      <c r="D5" s="10" t="s">
        <v>590</v>
      </c>
      <c r="E5" s="10" t="s">
        <v>591</v>
      </c>
      <c r="F5" s="10" t="s">
        <v>598</v>
      </c>
      <c r="G5" s="10" t="s">
        <v>597</v>
      </c>
      <c r="H5" s="10" t="s">
        <v>592</v>
      </c>
    </row>
    <row r="6" spans="1:8" ht="31.5">
      <c r="A6" s="12">
        <v>1</v>
      </c>
      <c r="B6" s="83" t="s">
        <v>0</v>
      </c>
      <c r="C6" s="13" t="str">
        <f>'1. Legal Status'!B20</f>
        <v>Add text here</v>
      </c>
      <c r="D6" s="8"/>
      <c r="E6" s="8"/>
      <c r="F6" s="8"/>
      <c r="G6" s="8"/>
      <c r="H6" s="8"/>
    </row>
    <row r="7" spans="1:8" ht="31.5">
      <c r="A7" s="12">
        <v>2</v>
      </c>
      <c r="B7" s="83" t="s">
        <v>8</v>
      </c>
      <c r="C7" s="13" t="str">
        <f>'2. Protected area regulations'!A19</f>
        <v>Add text here</v>
      </c>
      <c r="D7" s="8"/>
      <c r="E7" s="8"/>
      <c r="F7" s="8"/>
      <c r="G7" s="8"/>
      <c r="H7" s="8"/>
    </row>
    <row r="8" spans="1:8" ht="31.5">
      <c r="A8" s="12">
        <v>3</v>
      </c>
      <c r="B8" s="83" t="s">
        <v>10</v>
      </c>
      <c r="C8" s="13" t="str">
        <f>'3. Law enforcement'!A19</f>
        <v>Add text here</v>
      </c>
      <c r="D8" s="8"/>
      <c r="E8" s="8"/>
      <c r="F8" s="8"/>
      <c r="G8" s="8"/>
      <c r="H8" s="8"/>
    </row>
    <row r="9" spans="1:8">
      <c r="A9" s="12">
        <v>4</v>
      </c>
      <c r="B9" s="83" t="s">
        <v>17</v>
      </c>
      <c r="C9" s="13" t="str">
        <f>'4. Protected area objectives'!A19</f>
        <v>Add text here</v>
      </c>
      <c r="D9" s="8"/>
      <c r="E9" s="8"/>
      <c r="F9" s="8"/>
      <c r="G9" s="8"/>
      <c r="H9" s="8"/>
    </row>
    <row r="10" spans="1:8" ht="31.5">
      <c r="A10" s="12">
        <v>5</v>
      </c>
      <c r="B10" s="83" t="s">
        <v>23</v>
      </c>
      <c r="C10" s="13" t="str">
        <f>'5. Protected area design'!A19</f>
        <v>Add text here</v>
      </c>
      <c r="D10" s="8"/>
      <c r="E10" s="8"/>
      <c r="F10" s="8"/>
      <c r="G10" s="8"/>
      <c r="H10" s="8"/>
    </row>
    <row r="11" spans="1:8" ht="15.95" customHeight="1">
      <c r="A11" s="12">
        <v>6</v>
      </c>
      <c r="B11" s="83" t="s">
        <v>30</v>
      </c>
      <c r="C11" s="13" t="str">
        <f>'6. Boundary demarcation'!A19</f>
        <v>Add text here</v>
      </c>
      <c r="D11" s="8"/>
      <c r="E11" s="8"/>
      <c r="F11" s="8"/>
      <c r="G11" s="8"/>
      <c r="H11" s="8"/>
    </row>
    <row r="12" spans="1:8" ht="15.95" customHeight="1">
      <c r="A12" s="12">
        <v>7</v>
      </c>
      <c r="B12" s="83" t="s">
        <v>37</v>
      </c>
      <c r="C12" s="13" t="str">
        <f>'7. Management plan'!A19</f>
        <v>Add text here</v>
      </c>
      <c r="D12" s="8"/>
      <c r="E12" s="8"/>
      <c r="F12" s="8"/>
      <c r="G12" s="8"/>
      <c r="H12" s="8"/>
    </row>
    <row r="13" spans="1:8">
      <c r="A13" s="12" t="s">
        <v>211</v>
      </c>
      <c r="B13" s="84" t="s">
        <v>446</v>
      </c>
      <c r="C13" s="13" t="str">
        <f>'Additional points on 7.'!A17</f>
        <v>Add text here</v>
      </c>
      <c r="D13" s="8"/>
      <c r="E13" s="8"/>
      <c r="F13" s="8"/>
      <c r="G13" s="8"/>
      <c r="H13" s="8"/>
    </row>
    <row r="14" spans="1:8">
      <c r="A14" s="12">
        <v>8</v>
      </c>
      <c r="B14" s="83" t="s">
        <v>43</v>
      </c>
      <c r="C14" s="13" t="str">
        <f>'8. Regular work plan'!A19</f>
        <v>Add text here</v>
      </c>
      <c r="D14" s="8"/>
      <c r="E14" s="8"/>
      <c r="F14" s="8"/>
      <c r="G14" s="8"/>
      <c r="H14" s="8"/>
    </row>
    <row r="15" spans="1:8">
      <c r="A15" s="12">
        <v>9</v>
      </c>
      <c r="B15" s="83" t="s">
        <v>54</v>
      </c>
      <c r="C15" s="13" t="str">
        <f>'9. Resource inventory'!A19</f>
        <v>Add text here</v>
      </c>
      <c r="D15" s="8"/>
      <c r="E15" s="8"/>
      <c r="F15" s="8"/>
      <c r="G15" s="8"/>
      <c r="H15" s="8"/>
    </row>
    <row r="16" spans="1:8" ht="31.5">
      <c r="A16" s="12">
        <v>10</v>
      </c>
      <c r="B16" s="83" t="s">
        <v>60</v>
      </c>
      <c r="C16" s="13" t="str">
        <f>'10. Access assessment'!A19</f>
        <v>Add text here</v>
      </c>
      <c r="D16" s="8"/>
      <c r="E16" s="8"/>
      <c r="F16" s="8"/>
      <c r="G16" s="8"/>
      <c r="H16" s="8"/>
    </row>
    <row r="17" spans="1:8" ht="15.95" customHeight="1">
      <c r="A17" s="12">
        <v>11</v>
      </c>
      <c r="B17" s="83" t="s">
        <v>67</v>
      </c>
      <c r="C17" s="13" t="str">
        <f>'11. Research '!A19</f>
        <v>Add text here</v>
      </c>
      <c r="D17" s="8"/>
      <c r="E17" s="8"/>
      <c r="F17" s="8"/>
      <c r="G17" s="8"/>
      <c r="H17" s="8"/>
    </row>
    <row r="18" spans="1:8">
      <c r="A18" s="12">
        <v>12</v>
      </c>
      <c r="B18" s="83" t="s">
        <v>73</v>
      </c>
      <c r="C18" s="13" t="str">
        <f>'12. Resource management '!A19</f>
        <v>Add text here</v>
      </c>
      <c r="D18" s="8"/>
      <c r="E18" s="8"/>
      <c r="F18" s="8"/>
      <c r="G18" s="8"/>
      <c r="H18" s="8"/>
    </row>
    <row r="19" spans="1:8">
      <c r="A19" s="12">
        <v>13</v>
      </c>
      <c r="B19" s="83" t="s">
        <v>80</v>
      </c>
      <c r="C19" s="13" t="str">
        <f>'13. Staff numbers'!A19</f>
        <v>Add text here</v>
      </c>
      <c r="D19" s="8"/>
      <c r="E19" s="8"/>
      <c r="F19" s="8"/>
      <c r="G19" s="8"/>
      <c r="H19" s="8"/>
    </row>
    <row r="20" spans="1:8">
      <c r="A20" s="12">
        <v>14</v>
      </c>
      <c r="B20" s="83" t="s">
        <v>86</v>
      </c>
      <c r="C20" s="13" t="str">
        <f>'14. Staff training'!A19</f>
        <v>Add text here</v>
      </c>
      <c r="D20" s="8"/>
      <c r="E20" s="8"/>
      <c r="F20" s="8"/>
      <c r="G20" s="8"/>
      <c r="H20" s="8"/>
    </row>
    <row r="21" spans="1:8">
      <c r="A21" s="12">
        <v>15</v>
      </c>
      <c r="B21" s="83" t="s">
        <v>92</v>
      </c>
      <c r="C21" s="13" t="str">
        <f>'15. Current budget'!A19</f>
        <v>Add text here</v>
      </c>
      <c r="D21" s="8"/>
      <c r="E21" s="8"/>
      <c r="F21" s="8"/>
      <c r="G21" s="8"/>
      <c r="H21" s="8"/>
    </row>
    <row r="22" spans="1:8">
      <c r="A22" s="12">
        <v>16</v>
      </c>
      <c r="B22" s="83" t="s">
        <v>98</v>
      </c>
      <c r="C22" s="13" t="str">
        <f>'16. Security of budget '!A19</f>
        <v>Add text here</v>
      </c>
      <c r="D22" s="8"/>
      <c r="E22" s="8"/>
      <c r="F22" s="8"/>
      <c r="G22" s="8"/>
      <c r="H22" s="8"/>
    </row>
    <row r="23" spans="1:8">
      <c r="A23" s="12">
        <v>17</v>
      </c>
      <c r="B23" s="83" t="s">
        <v>104</v>
      </c>
      <c r="C23" s="13" t="str">
        <f>'17. Management of budget '!A19</f>
        <v>Add text here</v>
      </c>
      <c r="D23" s="8"/>
      <c r="E23" s="8"/>
      <c r="F23" s="8"/>
      <c r="G23" s="8"/>
      <c r="H23" s="8"/>
    </row>
    <row r="24" spans="1:8">
      <c r="A24" s="12">
        <v>18</v>
      </c>
      <c r="B24" s="83" t="s">
        <v>109</v>
      </c>
      <c r="C24" s="13" t="str">
        <f>'18. Equipment and facilities'!A19</f>
        <v>Add text here</v>
      </c>
      <c r="D24" s="8"/>
      <c r="E24" s="8"/>
      <c r="F24" s="8"/>
      <c r="G24" s="8"/>
      <c r="H24" s="8"/>
    </row>
    <row r="25" spans="1:8">
      <c r="A25" s="12">
        <v>19</v>
      </c>
      <c r="B25" s="83" t="s">
        <v>115</v>
      </c>
      <c r="C25" s="13" t="str">
        <f>'19. Maintaining equip. + facil.'!A19</f>
        <v>Add text here</v>
      </c>
      <c r="D25" s="8"/>
      <c r="E25" s="8"/>
      <c r="F25" s="8"/>
      <c r="G25" s="8"/>
      <c r="H25" s="8"/>
    </row>
    <row r="26" spans="1:8" ht="15.95" customHeight="1">
      <c r="A26" s="12">
        <v>20</v>
      </c>
      <c r="B26" s="83" t="s">
        <v>121</v>
      </c>
      <c r="C26" s="13" t="str">
        <f>'20. Education and awareness '!A19</f>
        <v>Add text here</v>
      </c>
      <c r="D26" s="8"/>
      <c r="E26" s="8"/>
      <c r="F26" s="8"/>
      <c r="G26" s="8"/>
      <c r="H26" s="8"/>
    </row>
    <row r="27" spans="1:8" ht="31.5">
      <c r="A27" s="12">
        <v>21</v>
      </c>
      <c r="B27" s="83" t="s">
        <v>132</v>
      </c>
      <c r="C27" s="13" t="str">
        <f>'21. Planning for land and water'!A19</f>
        <v>Add text here</v>
      </c>
      <c r="D27" s="8"/>
      <c r="E27" s="8"/>
      <c r="F27" s="8"/>
      <c r="G27" s="8"/>
      <c r="H27" s="8"/>
    </row>
    <row r="28" spans="1:8">
      <c r="A28" s="12" t="s">
        <v>204</v>
      </c>
      <c r="B28" s="84" t="s">
        <v>447</v>
      </c>
      <c r="C28" s="13" t="str">
        <f>'Additional points on 21.'!A16</f>
        <v>Add text here</v>
      </c>
      <c r="D28" s="8"/>
      <c r="E28" s="8"/>
      <c r="F28" s="8"/>
      <c r="G28" s="8"/>
      <c r="H28" s="8"/>
    </row>
    <row r="29" spans="1:8">
      <c r="A29" s="12">
        <v>22</v>
      </c>
      <c r="B29" s="83" t="s">
        <v>142</v>
      </c>
      <c r="C29" s="13" t="str">
        <f>'22. State and commercial neigh.'!A19</f>
        <v>Add text here</v>
      </c>
      <c r="D29" s="8"/>
      <c r="E29" s="8"/>
      <c r="F29" s="8"/>
      <c r="G29" s="8"/>
      <c r="H29" s="8"/>
    </row>
    <row r="30" spans="1:8" ht="31.5">
      <c r="A30" s="12">
        <v>23</v>
      </c>
      <c r="B30" s="83" t="s">
        <v>144</v>
      </c>
      <c r="C30" s="13" t="str">
        <f>'23. Indigenous people'!A19</f>
        <v>Add text here</v>
      </c>
      <c r="D30" s="8"/>
      <c r="E30" s="8"/>
      <c r="F30" s="8"/>
      <c r="G30" s="8"/>
      <c r="H30" s="8"/>
    </row>
    <row r="31" spans="1:8" ht="31.5">
      <c r="A31" s="12">
        <v>24</v>
      </c>
      <c r="B31" s="83" t="s">
        <v>150</v>
      </c>
      <c r="C31" s="13" t="str">
        <f>'24. Local communities '!A19</f>
        <v>Add text here</v>
      </c>
      <c r="D31" s="8"/>
      <c r="E31" s="8"/>
      <c r="F31" s="8"/>
      <c r="G31" s="8"/>
      <c r="H31" s="8"/>
    </row>
    <row r="32" spans="1:8">
      <c r="A32" s="12" t="s">
        <v>205</v>
      </c>
      <c r="B32" s="84" t="s">
        <v>448</v>
      </c>
      <c r="C32" s="13" t="str">
        <f>'Additional points on 24.'!A16</f>
        <v>Add text here</v>
      </c>
      <c r="D32" s="8"/>
      <c r="E32" s="8"/>
      <c r="F32" s="8"/>
      <c r="G32" s="8"/>
      <c r="H32" s="8"/>
    </row>
    <row r="33" spans="1:8" ht="31.5">
      <c r="A33" s="12">
        <v>25</v>
      </c>
      <c r="B33" s="83" t="s">
        <v>159</v>
      </c>
      <c r="C33" s="13" t="str">
        <f>'25. Economic benefit '!A20</f>
        <v>Add text here</v>
      </c>
      <c r="D33" s="8"/>
      <c r="E33" s="8"/>
      <c r="F33" s="8"/>
      <c r="G33" s="8"/>
      <c r="H33" s="8"/>
    </row>
    <row r="34" spans="1:8">
      <c r="A34" s="12">
        <v>26</v>
      </c>
      <c r="B34" s="83" t="s">
        <v>166</v>
      </c>
      <c r="C34" s="13" t="str">
        <f>'26. Monitoring and evaluation '!A19</f>
        <v>Add text here</v>
      </c>
      <c r="D34" s="8"/>
      <c r="E34" s="8"/>
      <c r="F34" s="8"/>
      <c r="G34" s="8"/>
      <c r="H34" s="8"/>
    </row>
    <row r="35" spans="1:8" ht="15.95" customHeight="1">
      <c r="A35" s="77" t="s">
        <v>438</v>
      </c>
      <c r="B35" s="83" t="s">
        <v>570</v>
      </c>
      <c r="C35" s="13" t="str">
        <f>'Climate change'!A19</f>
        <v>Add text here</v>
      </c>
      <c r="D35" s="8"/>
      <c r="E35" s="8"/>
      <c r="F35" s="8"/>
      <c r="G35" s="8"/>
      <c r="H35" s="8"/>
    </row>
    <row r="36" spans="1:8">
      <c r="A36" s="12">
        <v>27</v>
      </c>
      <c r="B36" s="83" t="s">
        <v>172</v>
      </c>
      <c r="C36" s="13" t="str">
        <f>'27. Visitor facilities '!A19</f>
        <v>Add text here</v>
      </c>
      <c r="D36" s="8"/>
      <c r="E36" s="8"/>
      <c r="F36" s="8"/>
      <c r="G36" s="8"/>
      <c r="H36" s="8"/>
    </row>
    <row r="37" spans="1:8">
      <c r="A37" s="12">
        <v>28</v>
      </c>
      <c r="B37" s="83" t="s">
        <v>179</v>
      </c>
      <c r="C37" s="13" t="str">
        <f>'28. Commercial tourism op.'!A19</f>
        <v>Add text here</v>
      </c>
      <c r="D37" s="8"/>
      <c r="E37" s="8"/>
      <c r="F37" s="8"/>
      <c r="G37" s="8"/>
      <c r="H37" s="8"/>
    </row>
    <row r="38" spans="1:8" ht="31.5">
      <c r="A38" s="12">
        <v>29</v>
      </c>
      <c r="B38" s="83" t="s">
        <v>185</v>
      </c>
      <c r="C38" s="13" t="str">
        <f>'29. Fees'!A19</f>
        <v>Add text here</v>
      </c>
      <c r="D38" s="8"/>
      <c r="E38" s="8"/>
      <c r="F38" s="8"/>
      <c r="G38" s="8"/>
      <c r="H38" s="8"/>
    </row>
    <row r="39" spans="1:8" ht="31.5">
      <c r="A39" s="77" t="s">
        <v>438</v>
      </c>
      <c r="B39" s="83" t="s">
        <v>397</v>
      </c>
      <c r="C39" s="13" t="str">
        <f>Threats!A19</f>
        <v>Add text here</v>
      </c>
      <c r="D39" s="8"/>
      <c r="E39" s="8"/>
      <c r="F39" s="8"/>
      <c r="G39" s="8"/>
      <c r="H39" s="8"/>
    </row>
    <row r="40" spans="1:8" ht="31.5">
      <c r="A40" s="12">
        <v>30</v>
      </c>
      <c r="B40" s="83" t="s">
        <v>192</v>
      </c>
      <c r="C40" s="13" t="str">
        <f>'30. Condition of values'!A19</f>
        <v>Add text here</v>
      </c>
      <c r="D40" s="8"/>
      <c r="E40" s="8"/>
      <c r="F40" s="8"/>
      <c r="G40" s="8"/>
      <c r="H40" s="8"/>
    </row>
    <row r="41" spans="1:8">
      <c r="A41" s="12" t="s">
        <v>206</v>
      </c>
      <c r="B41" s="84" t="s">
        <v>449</v>
      </c>
      <c r="C41" s="13" t="str">
        <f>'Additional points on 30.'!A16</f>
        <v>Add text here</v>
      </c>
      <c r="D41" s="8"/>
      <c r="E41" s="8"/>
      <c r="F41" s="8"/>
      <c r="G41" s="8"/>
      <c r="H41" s="8"/>
    </row>
    <row r="42" spans="1:8">
      <c r="A42" s="77" t="s">
        <v>438</v>
      </c>
      <c r="B42" s="84" t="s">
        <v>437</v>
      </c>
      <c r="C42" s="13" t="str">
        <f>'Conservation status key ind spe'!A19</f>
        <v>Add text here</v>
      </c>
      <c r="D42" s="8"/>
      <c r="E42" s="8"/>
      <c r="F42" s="8"/>
      <c r="G42" s="8"/>
      <c r="H42" s="8"/>
    </row>
    <row r="43" spans="1:8">
      <c r="A43" s="77" t="s">
        <v>438</v>
      </c>
      <c r="B43" s="84" t="s">
        <v>513</v>
      </c>
      <c r="C43" s="13" t="str">
        <f>'Conservation status habitats'!A19</f>
        <v>Add text here</v>
      </c>
      <c r="D43" s="8"/>
      <c r="E43" s="8"/>
      <c r="F43" s="8"/>
      <c r="G43" s="8"/>
      <c r="H43" s="8"/>
    </row>
  </sheetData>
  <mergeCells count="1">
    <mergeCell ref="A1:H1"/>
  </mergeCells>
  <hyperlinks>
    <hyperlink ref="B6" location="'1. Legal Status'!A1" display="Does the PA have legal status (or in the case of private reserves is covered by a covenant or similar)?" xr:uid="{00000000-0004-0000-0300-000000000000}"/>
    <hyperlink ref="B7" location="'2. Protected area regulations'!A1" display="Are appropriate regulations in place to control land use and activities (such as hunting)?" xr:uid="{00000000-0004-0000-0300-000001000000}"/>
    <hyperlink ref="B8" location="'3. Law enforcement'!A1" display="Can staff enforce protected area rules well enough? (Staff = those with responsibility for managing the site) " xr:uid="{00000000-0004-0000-0300-000002000000}"/>
    <hyperlink ref="B9" location="'4. Protected area objectives'!A1" display="Is management undertaken according to agreed objectives?" xr:uid="{00000000-0004-0000-0300-000003000000}"/>
    <hyperlink ref="B10" location="'5. Protected area design'!A1" display="Is the protected area the right size and shape to protect species, habitats, ecological processes and water catchments of key conservation concern?" xr:uid="{00000000-0004-0000-0300-000004000000}"/>
    <hyperlink ref="B11" location="'6. Boundary demarcation'!A1" display="Is the boundary known and demarcated?" xr:uid="{00000000-0004-0000-0300-000005000000}"/>
    <hyperlink ref="B12" location="'7. Management plan'!A1" display="Is there a management plan and is it being implemented?" xr:uid="{00000000-0004-0000-0300-000006000000}"/>
    <hyperlink ref="B13" location="'Additional points on 7.'!A1" display="Additional points: Planning process" xr:uid="{00000000-0004-0000-0300-000007000000}"/>
    <hyperlink ref="B14" location="'8. Regular work plan'!A1" display="Is there a regular work plan and is it being implemented?" xr:uid="{00000000-0004-0000-0300-000008000000}"/>
    <hyperlink ref="B15" location="'9. Resource inventory'!A1" display="Do you have enough information to manage the area?" xr:uid="{00000000-0004-0000-0300-000009000000}"/>
    <hyperlink ref="B16" location="'10. Access assessment'!A1" display="Is access / resource use sufficiently controlled in accordance with designated objectives?" xr:uid="{00000000-0004-0000-0300-00000A000000}"/>
    <hyperlink ref="B17" location="'11. Research '!A1" display="Is there a programme of management-orientated survey and research work?" xr:uid="{00000000-0004-0000-0300-00000B000000}"/>
    <hyperlink ref="B18" location="'12. Resource management '!A1" display="Is active resource management being undertaken?" xr:uid="{00000000-0004-0000-0300-00000C000000}"/>
    <hyperlink ref="B19" location="'13. Staff numbers'!A1" display="Are there enough people employed to manage the protected area?" xr:uid="{00000000-0004-0000-0300-00000D000000}"/>
    <hyperlink ref="B20" location="'14. Staff training'!A1" display="Are staff adequately trained to fulfil management objectives?" xr:uid="{00000000-0004-0000-0300-00000E000000}"/>
    <hyperlink ref="B21" location="'15. Current budget'!A1" display="Is the current budget sufficient?" xr:uid="{00000000-0004-0000-0300-00000F000000}"/>
    <hyperlink ref="B22" location="'16. Security of budget '!A1" display="Is the budget secure?" xr:uid="{00000000-0004-0000-0300-000010000000}"/>
    <hyperlink ref="B23" location="'17. Management of budget '!A1" display="Is the budget managed to meet critical management needs?" xr:uid="{00000000-0004-0000-0300-000011000000}"/>
    <hyperlink ref="B24" location="'18. Equipment and facilities'!A1" display="Is equipment sufficient for management needs?" xr:uid="{00000000-0004-0000-0300-000012000000}"/>
    <hyperlink ref="B25" location="'19. Maintaining equip. + facil.'!A1" display="Is equipment adequately maintained?" xr:uid="{00000000-0004-0000-0300-000013000000}"/>
    <hyperlink ref="B26" location="'20. Education and awareness '!A1" display="Is there a planned education programme linked to the objectives and needs?" xr:uid="{00000000-0004-0000-0300-000014000000}"/>
    <hyperlink ref="B27" location="'21. Planning for land and water'!A1" display="Does land and water use planning (happening outside the protected area) recognise the protected area and aid the achievement of objectives?" xr:uid="{00000000-0004-0000-0300-000015000000}"/>
    <hyperlink ref="B28" location="'Additional points on 21.'!A1" display="Additional points: Land and water planning " xr:uid="{00000000-0004-0000-0300-000016000000}"/>
    <hyperlink ref="B29" location="'22. State and commercial neigh.'!A1" display="Is there co-operation with adjacent land and water users? " xr:uid="{00000000-0004-0000-0300-000017000000}"/>
    <hyperlink ref="B30" location="'23. Indigenous people'!A1" display="Do indigenous and traditional peoples resident or regularly using the protected area have input to management decisions?" xr:uid="{00000000-0004-0000-0300-000018000000}"/>
    <hyperlink ref="B31" location="'24. Local communities '!A1" display="Do local communities resident or near the protected area have input to management decisions?" xr:uid="{00000000-0004-0000-0300-000019000000}"/>
    <hyperlink ref="B32" location="'24. Local communities '!A1" display="Additional points: Local communities / indigenous people" xr:uid="{00000000-0004-0000-0300-00001A000000}"/>
    <hyperlink ref="B33" location="'25. Economic benefit '!A1" display="Is the protected area providing economic benefits to local communities, e.g. income, employment, payment for environmental services?" xr:uid="{00000000-0004-0000-0300-00001B000000}"/>
    <hyperlink ref="B34" location="'26. Monitoring and evaluation '!A1" display="Are management activities monitored against performance?" xr:uid="{00000000-0004-0000-0300-00001C000000}"/>
    <hyperlink ref="B35" location="'Climate change'!A1" display=" Is the protected area being consciously managed to adapt to climate change?" xr:uid="{00000000-0004-0000-0300-00001D000000}"/>
    <hyperlink ref="B36" location="'27. Visitor facilities '!A1" display="Are visitor facilities adequate?" xr:uid="{00000000-0004-0000-0300-00001E000000}"/>
    <hyperlink ref="B37" location="'28. Commercial tourism op.'!A1" display="Do commercial tour operators contribute to protected area management?" xr:uid="{00000000-0004-0000-0300-00001F000000}"/>
    <hyperlink ref="B38" location="'29. Fees'!A1" display="If fees (such as entry fees or fines) are applied, do they help protected area management?" xr:uid="{00000000-0004-0000-0300-000020000000}"/>
    <hyperlink ref="B39" location="Threats!A1" display="Are the threats to the main values of the protected area identified, classified and adressed? " xr:uid="{00000000-0004-0000-0300-000021000000}"/>
    <hyperlink ref="B40" location="'30. Condition of values'!A1" display="What is the condition of the important values of the protected area as compared to when it was first designated?" xr:uid="{00000000-0004-0000-0300-000022000000}"/>
    <hyperlink ref="B41" location="'30. Condition of values'!A1" display="Additional points: Condition assessment" xr:uid="{00000000-0004-0000-0300-000023000000}"/>
    <hyperlink ref="B42" location="'Conservation status key ind spe'!A1" display="Has the status of key indicator species changed over the last 5 years?" xr:uid="{00000000-0004-0000-0300-000024000000}"/>
    <hyperlink ref="B43" location="'Conservation status habitats'!A1" display="Has the status of habitats changed over the last 5 years?" xr:uid="{00000000-0004-0000-0300-000025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103"/>
  <sheetViews>
    <sheetView showGridLines="0" workbookViewId="0">
      <selection activeCell="K1" sqref="K1"/>
    </sheetView>
  </sheetViews>
  <sheetFormatPr defaultColWidth="11" defaultRowHeight="15.75"/>
  <cols>
    <col min="1" max="8" width="26.625" style="65" customWidth="1"/>
  </cols>
  <sheetData>
    <row r="1" spans="1:10" ht="21">
      <c r="A1" s="66" t="s">
        <v>402</v>
      </c>
      <c r="B1" s="66"/>
      <c r="C1" s="66"/>
      <c r="D1" s="66"/>
      <c r="E1" s="66"/>
      <c r="F1" s="66"/>
      <c r="G1" s="202" t="s">
        <v>489</v>
      </c>
      <c r="H1" s="202"/>
      <c r="I1" s="202"/>
      <c r="J1" s="202"/>
    </row>
    <row r="3" spans="1:10" s="1" customFormat="1" ht="63">
      <c r="A3" s="2" t="s">
        <v>410</v>
      </c>
      <c r="B3" s="2" t="s">
        <v>411</v>
      </c>
      <c r="C3" s="2" t="s">
        <v>412</v>
      </c>
      <c r="D3" s="2" t="s">
        <v>413</v>
      </c>
      <c r="E3" s="2" t="s">
        <v>414</v>
      </c>
      <c r="F3" s="2" t="s">
        <v>415</v>
      </c>
      <c r="G3" s="2" t="s">
        <v>416</v>
      </c>
      <c r="H3" s="2" t="s">
        <v>417</v>
      </c>
    </row>
    <row r="4" spans="1:10">
      <c r="A4" s="118"/>
      <c r="B4" s="168"/>
      <c r="C4" s="118">
        <f>'Protected area attributes'!B45</f>
        <v>0</v>
      </c>
      <c r="D4" s="169"/>
      <c r="E4" s="169"/>
      <c r="F4" s="169"/>
      <c r="G4" s="118"/>
      <c r="H4" s="118"/>
    </row>
    <row r="5" spans="1:10">
      <c r="A5" s="8"/>
      <c r="B5" s="8"/>
      <c r="C5" s="154">
        <f>'Protected area attributes'!B46</f>
        <v>0</v>
      </c>
      <c r="D5" s="8"/>
      <c r="E5" s="8"/>
      <c r="F5" s="8"/>
      <c r="G5" s="8"/>
      <c r="H5" s="8"/>
    </row>
    <row r="6" spans="1:10">
      <c r="A6" s="169"/>
      <c r="B6" s="169"/>
      <c r="C6" s="118">
        <f>'Protected area attributes'!B47</f>
        <v>0</v>
      </c>
      <c r="D6" s="169"/>
      <c r="E6" s="169"/>
      <c r="F6" s="169"/>
      <c r="G6" s="169"/>
      <c r="H6" s="169"/>
    </row>
    <row r="7" spans="1:10">
      <c r="A7" s="8"/>
      <c r="B7" s="8"/>
      <c r="C7" s="154">
        <f>'Protected area attributes'!B48</f>
        <v>0</v>
      </c>
      <c r="D7" s="8"/>
      <c r="E7" s="8"/>
      <c r="F7" s="8"/>
      <c r="G7" s="8"/>
      <c r="H7" s="8"/>
    </row>
    <row r="8" spans="1:10">
      <c r="A8" s="169"/>
      <c r="B8" s="169"/>
      <c r="C8" s="118">
        <f>'Protected area attributes'!B49</f>
        <v>0</v>
      </c>
      <c r="D8" s="169"/>
      <c r="E8" s="169"/>
      <c r="F8" s="169"/>
      <c r="G8" s="169"/>
      <c r="H8" s="169"/>
    </row>
    <row r="9" spans="1:10">
      <c r="A9" s="8"/>
      <c r="B9" s="8"/>
      <c r="C9" s="154"/>
      <c r="D9" s="8"/>
      <c r="E9" s="8"/>
      <c r="F9" s="8"/>
      <c r="G9" s="8"/>
      <c r="H9" s="8"/>
    </row>
    <row r="10" spans="1:10">
      <c r="A10" s="169"/>
      <c r="B10" s="169"/>
      <c r="C10" s="118"/>
      <c r="D10" s="169"/>
      <c r="E10" s="169"/>
      <c r="F10" s="169"/>
      <c r="G10" s="169"/>
      <c r="H10" s="169"/>
    </row>
    <row r="11" spans="1:10">
      <c r="A11" s="8"/>
      <c r="B11" s="8"/>
      <c r="C11" s="154"/>
      <c r="D11" s="8"/>
      <c r="E11" s="8"/>
      <c r="F11" s="8"/>
      <c r="G11" s="8"/>
      <c r="H11" s="8"/>
    </row>
    <row r="12" spans="1:10">
      <c r="A12" s="169"/>
      <c r="B12" s="169"/>
      <c r="C12" s="118"/>
      <c r="D12" s="169"/>
      <c r="E12" s="169"/>
      <c r="F12" s="169"/>
      <c r="G12" s="169"/>
      <c r="H12" s="169"/>
    </row>
    <row r="13" spans="1:10">
      <c r="A13" s="8"/>
      <c r="B13" s="8"/>
      <c r="C13" s="154"/>
      <c r="D13" s="8"/>
      <c r="E13" s="8"/>
      <c r="F13" s="8"/>
      <c r="G13" s="8"/>
      <c r="H13" s="8"/>
    </row>
    <row r="14" spans="1:10" s="69" customFormat="1">
      <c r="A14" s="109"/>
      <c r="B14" s="109"/>
      <c r="C14" s="109"/>
      <c r="D14" s="109"/>
      <c r="E14" s="109"/>
      <c r="F14" s="109"/>
      <c r="G14" s="109"/>
      <c r="H14" s="109"/>
    </row>
    <row r="15" spans="1:10" s="69" customFormat="1" ht="30.95" customHeight="1">
      <c r="A15" s="203" t="s">
        <v>566</v>
      </c>
      <c r="B15" s="203"/>
      <c r="C15" s="203"/>
      <c r="D15" s="203"/>
      <c r="E15" s="203"/>
      <c r="F15" s="203"/>
      <c r="G15" s="203"/>
      <c r="H15" s="203"/>
    </row>
    <row r="17" spans="1:8">
      <c r="A17" s="11" t="s">
        <v>378</v>
      </c>
      <c r="B17" s="11"/>
      <c r="C17" s="11"/>
      <c r="D17" s="11"/>
      <c r="E17" s="11"/>
      <c r="F17" s="11"/>
      <c r="G17" s="11"/>
      <c r="H17" s="11"/>
    </row>
    <row r="18" spans="1:8">
      <c r="A18" s="67" t="s">
        <v>313</v>
      </c>
      <c r="B18" s="67"/>
      <c r="C18" s="67"/>
      <c r="D18" s="67"/>
      <c r="E18" s="67" t="s">
        <v>388</v>
      </c>
      <c r="G18" s="67"/>
      <c r="H18" s="67"/>
    </row>
    <row r="19" spans="1:8">
      <c r="A19" s="65" t="s">
        <v>314</v>
      </c>
      <c r="E19" s="65" t="s">
        <v>391</v>
      </c>
    </row>
    <row r="20" spans="1:8">
      <c r="A20" s="65" t="s">
        <v>315</v>
      </c>
      <c r="E20" s="65" t="s">
        <v>389</v>
      </c>
    </row>
    <row r="21" spans="1:8">
      <c r="A21" s="65" t="s">
        <v>316</v>
      </c>
      <c r="E21" s="65" t="s">
        <v>390</v>
      </c>
    </row>
    <row r="22" spans="1:8">
      <c r="A22" s="65" t="s">
        <v>379</v>
      </c>
      <c r="E22" s="65" t="s">
        <v>392</v>
      </c>
    </row>
    <row r="24" spans="1:8">
      <c r="A24" s="67" t="s">
        <v>317</v>
      </c>
      <c r="B24" s="67"/>
      <c r="C24" s="67"/>
      <c r="D24" s="67"/>
      <c r="E24" s="67" t="s">
        <v>312</v>
      </c>
      <c r="G24" s="67"/>
      <c r="H24" s="67"/>
    </row>
    <row r="25" spans="1:8">
      <c r="A25" s="65" t="s">
        <v>318</v>
      </c>
      <c r="E25" s="65" t="s">
        <v>393</v>
      </c>
    </row>
    <row r="26" spans="1:8">
      <c r="A26" s="65" t="s">
        <v>319</v>
      </c>
      <c r="E26" s="65" t="s">
        <v>394</v>
      </c>
    </row>
    <row r="27" spans="1:8">
      <c r="A27" s="65" t="s">
        <v>320</v>
      </c>
      <c r="E27" s="65" t="s">
        <v>395</v>
      </c>
    </row>
    <row r="28" spans="1:8">
      <c r="A28" s="65" t="s">
        <v>321</v>
      </c>
      <c r="E28" s="65" t="s">
        <v>396</v>
      </c>
    </row>
    <row r="29" spans="1:8">
      <c r="A29" s="65" t="s">
        <v>322</v>
      </c>
    </row>
    <row r="30" spans="1:8">
      <c r="A30" s="65" t="s">
        <v>380</v>
      </c>
      <c r="E30" s="67" t="s">
        <v>403</v>
      </c>
    </row>
    <row r="31" spans="1:8">
      <c r="E31" s="65" t="s">
        <v>404</v>
      </c>
    </row>
    <row r="32" spans="1:8">
      <c r="A32" s="67" t="s">
        <v>323</v>
      </c>
      <c r="B32" s="67"/>
      <c r="C32" s="67"/>
      <c r="D32" s="67"/>
      <c r="E32" s="67"/>
      <c r="F32" s="67"/>
      <c r="G32" s="67"/>
      <c r="H32" s="67"/>
    </row>
    <row r="33" spans="1:8">
      <c r="A33" s="65" t="s">
        <v>324</v>
      </c>
    </row>
    <row r="34" spans="1:8">
      <c r="A34" s="65" t="s">
        <v>325</v>
      </c>
    </row>
    <row r="35" spans="1:8">
      <c r="A35" s="65" t="s">
        <v>326</v>
      </c>
    </row>
    <row r="36" spans="1:8">
      <c r="A36" s="65" t="s">
        <v>381</v>
      </c>
    </row>
    <row r="38" spans="1:8">
      <c r="A38" s="67" t="s">
        <v>327</v>
      </c>
      <c r="B38" s="67"/>
      <c r="C38" s="67"/>
      <c r="D38" s="67"/>
      <c r="E38" s="67"/>
      <c r="F38" s="67"/>
      <c r="G38" s="67"/>
      <c r="H38" s="67"/>
    </row>
    <row r="39" spans="1:8">
      <c r="A39" s="65" t="s">
        <v>328</v>
      </c>
    </row>
    <row r="40" spans="1:8">
      <c r="A40" s="65" t="s">
        <v>329</v>
      </c>
    </row>
    <row r="41" spans="1:8">
      <c r="A41" s="65" t="s">
        <v>330</v>
      </c>
    </row>
    <row r="42" spans="1:8">
      <c r="A42" s="65" t="s">
        <v>331</v>
      </c>
    </row>
    <row r="43" spans="1:8">
      <c r="A43" s="65" t="s">
        <v>387</v>
      </c>
    </row>
    <row r="45" spans="1:8">
      <c r="A45" s="67" t="s">
        <v>332</v>
      </c>
      <c r="B45" s="67"/>
      <c r="C45" s="67"/>
      <c r="D45" s="67"/>
      <c r="E45" s="67"/>
      <c r="F45" s="67"/>
      <c r="G45" s="67"/>
      <c r="H45" s="67"/>
    </row>
    <row r="46" spans="1:8">
      <c r="A46" s="65" t="s">
        <v>333</v>
      </c>
    </row>
    <row r="47" spans="1:8">
      <c r="A47" s="65" t="s">
        <v>334</v>
      </c>
    </row>
    <row r="48" spans="1:8">
      <c r="A48" s="65" t="s">
        <v>335</v>
      </c>
    </row>
    <row r="49" spans="1:8">
      <c r="A49" s="65" t="s">
        <v>336</v>
      </c>
    </row>
    <row r="50" spans="1:8">
      <c r="A50" s="65" t="s">
        <v>386</v>
      </c>
    </row>
    <row r="52" spans="1:8">
      <c r="A52" s="67" t="s">
        <v>337</v>
      </c>
      <c r="B52" s="67"/>
      <c r="C52" s="67"/>
      <c r="D52" s="67"/>
      <c r="E52" s="67"/>
      <c r="F52" s="67"/>
      <c r="G52" s="67"/>
      <c r="H52" s="67"/>
    </row>
    <row r="53" spans="1:8">
      <c r="A53" s="65" t="s">
        <v>338</v>
      </c>
    </row>
    <row r="54" spans="1:8">
      <c r="A54" s="65" t="s">
        <v>339</v>
      </c>
    </row>
    <row r="55" spans="1:8">
      <c r="A55" s="65" t="s">
        <v>340</v>
      </c>
    </row>
    <row r="56" spans="1:8">
      <c r="A56" s="65" t="s">
        <v>341</v>
      </c>
    </row>
    <row r="57" spans="1:8">
      <c r="A57" s="65" t="s">
        <v>342</v>
      </c>
    </row>
    <row r="58" spans="1:8">
      <c r="A58" s="65" t="s">
        <v>385</v>
      </c>
    </row>
    <row r="60" spans="1:8">
      <c r="A60" s="67" t="s">
        <v>343</v>
      </c>
      <c r="B60" s="67"/>
      <c r="C60" s="67"/>
      <c r="D60" s="67"/>
      <c r="E60" s="67"/>
      <c r="F60" s="67"/>
      <c r="G60" s="67"/>
      <c r="H60" s="67"/>
    </row>
    <row r="61" spans="1:8">
      <c r="A61" s="65" t="s">
        <v>344</v>
      </c>
    </row>
    <row r="62" spans="1:8">
      <c r="A62" s="65" t="s">
        <v>345</v>
      </c>
    </row>
    <row r="63" spans="1:8">
      <c r="A63" s="65" t="s">
        <v>346</v>
      </c>
    </row>
    <row r="64" spans="1:8">
      <c r="A64" s="65" t="s">
        <v>347</v>
      </c>
    </row>
    <row r="65" spans="1:8">
      <c r="A65" s="65" t="s">
        <v>348</v>
      </c>
    </row>
    <row r="66" spans="1:8">
      <c r="A66" s="65" t="s">
        <v>349</v>
      </c>
    </row>
    <row r="67" spans="1:8">
      <c r="A67" s="65" t="s">
        <v>384</v>
      </c>
    </row>
    <row r="69" spans="1:8">
      <c r="A69" s="67" t="s">
        <v>350</v>
      </c>
      <c r="B69" s="67"/>
      <c r="C69" s="67"/>
      <c r="D69" s="67"/>
      <c r="E69" s="67"/>
      <c r="F69" s="67"/>
      <c r="G69" s="67"/>
      <c r="H69" s="67"/>
    </row>
    <row r="70" spans="1:8">
      <c r="A70" s="65" t="s">
        <v>351</v>
      </c>
    </row>
    <row r="71" spans="1:8">
      <c r="A71" s="65" t="s">
        <v>352</v>
      </c>
    </row>
    <row r="72" spans="1:8">
      <c r="A72" s="65" t="s">
        <v>353</v>
      </c>
    </row>
    <row r="73" spans="1:8">
      <c r="A73" s="65" t="s">
        <v>354</v>
      </c>
    </row>
    <row r="74" spans="1:8">
      <c r="A74" s="65" t="s">
        <v>355</v>
      </c>
    </row>
    <row r="75" spans="1:8">
      <c r="A75" s="65" t="s">
        <v>383</v>
      </c>
    </row>
    <row r="77" spans="1:8">
      <c r="A77" s="67" t="s">
        <v>356</v>
      </c>
      <c r="B77" s="67"/>
      <c r="C77" s="67"/>
      <c r="D77" s="67"/>
      <c r="E77" s="67"/>
      <c r="F77" s="67"/>
      <c r="G77" s="67"/>
      <c r="H77" s="67"/>
    </row>
    <row r="78" spans="1:8">
      <c r="A78" s="65" t="s">
        <v>357</v>
      </c>
    </row>
    <row r="79" spans="1:8">
      <c r="A79" s="65" t="s">
        <v>358</v>
      </c>
    </row>
    <row r="80" spans="1:8">
      <c r="A80" s="65" t="s">
        <v>359</v>
      </c>
    </row>
    <row r="81" spans="1:8">
      <c r="A81" s="65" t="s">
        <v>360</v>
      </c>
    </row>
    <row r="82" spans="1:8">
      <c r="A82" s="65" t="s">
        <v>361</v>
      </c>
    </row>
    <row r="83" spans="1:8">
      <c r="A83" s="65" t="s">
        <v>362</v>
      </c>
    </row>
    <row r="84" spans="1:8">
      <c r="A84" s="65" t="s">
        <v>363</v>
      </c>
    </row>
    <row r="86" spans="1:8">
      <c r="A86" s="67" t="s">
        <v>364</v>
      </c>
      <c r="B86" s="67"/>
      <c r="C86" s="67"/>
      <c r="D86" s="67"/>
      <c r="E86" s="67"/>
      <c r="F86" s="67"/>
      <c r="G86" s="67"/>
      <c r="H86" s="67"/>
    </row>
    <row r="87" spans="1:8">
      <c r="A87" s="65" t="s">
        <v>365</v>
      </c>
    </row>
    <row r="88" spans="1:8">
      <c r="A88" s="65" t="s">
        <v>366</v>
      </c>
    </row>
    <row r="89" spans="1:8">
      <c r="A89" s="65" t="s">
        <v>367</v>
      </c>
    </row>
    <row r="90" spans="1:8">
      <c r="A90" s="65" t="s">
        <v>368</v>
      </c>
    </row>
    <row r="91" spans="1:8">
      <c r="A91" s="65" t="s">
        <v>304</v>
      </c>
    </row>
    <row r="93" spans="1:8">
      <c r="A93" s="67" t="s">
        <v>369</v>
      </c>
      <c r="B93" s="67"/>
      <c r="C93" s="67"/>
      <c r="D93" s="67"/>
      <c r="E93" s="67"/>
      <c r="F93" s="67"/>
      <c r="G93" s="67"/>
      <c r="H93" s="67"/>
    </row>
    <row r="94" spans="1:8">
      <c r="A94" s="65" t="s">
        <v>370</v>
      </c>
    </row>
    <row r="95" spans="1:8">
      <c r="A95" s="65" t="s">
        <v>371</v>
      </c>
    </row>
    <row r="96" spans="1:8">
      <c r="A96" s="65" t="s">
        <v>372</v>
      </c>
    </row>
    <row r="97" spans="1:8">
      <c r="A97" s="65" t="s">
        <v>373</v>
      </c>
    </row>
    <row r="98" spans="1:8">
      <c r="A98" s="65" t="s">
        <v>382</v>
      </c>
    </row>
    <row r="100" spans="1:8">
      <c r="A100" s="67" t="s">
        <v>374</v>
      </c>
      <c r="B100" s="67"/>
      <c r="C100" s="67"/>
      <c r="D100" s="67"/>
      <c r="E100" s="67"/>
      <c r="F100" s="67"/>
      <c r="G100" s="67"/>
      <c r="H100" s="67"/>
    </row>
    <row r="101" spans="1:8">
      <c r="A101" s="65" t="s">
        <v>375</v>
      </c>
    </row>
    <row r="102" spans="1:8">
      <c r="A102" s="65" t="s">
        <v>376</v>
      </c>
    </row>
    <row r="103" spans="1:8">
      <c r="A103" s="65" t="s">
        <v>377</v>
      </c>
    </row>
  </sheetData>
  <mergeCells count="2">
    <mergeCell ref="A15:H15"/>
    <mergeCell ref="G1:J1"/>
  </mergeCells>
  <phoneticPr fontId="12" type="noConversion"/>
  <hyperlinks>
    <hyperlink ref="G1" location="'Advanced METT questions+scores'!A1" display="Back to 'Advanced METT questions and scores'" xr:uid="{00000000-0004-0000-2700-000000000000}"/>
  </hyperlinks>
  <pageMargins left="0.7" right="0.7" top="0.75" bottom="0.75" header="0.3" footer="0.3"/>
  <pageSetup paperSize="9" scale="55" orientation="landscape" horizontalDpi="0" verticalDpi="0"/>
  <rowBreaks count="1" manualBreakCount="1">
    <brk id="50" max="16383" man="1"/>
  </rowBreaks>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D41"/>
  <sheetViews>
    <sheetView showGridLines="0" zoomScale="91" workbookViewId="0">
      <selection activeCell="B5" sqref="B5"/>
    </sheetView>
  </sheetViews>
  <sheetFormatPr defaultColWidth="10.875" defaultRowHeight="15.75"/>
  <cols>
    <col min="1" max="1" width="106.875" style="138" customWidth="1"/>
    <col min="2" max="3" width="20.875" style="138" customWidth="1"/>
    <col min="4" max="16384" width="10.875" style="138"/>
  </cols>
  <sheetData>
    <row r="1" spans="1:4" s="142" customFormat="1" ht="21" customHeight="1">
      <c r="A1" s="145" t="s">
        <v>191</v>
      </c>
      <c r="B1" s="201" t="s">
        <v>489</v>
      </c>
      <c r="C1" s="201"/>
      <c r="D1" s="201"/>
    </row>
    <row r="2" spans="1:4">
      <c r="A2" s="143"/>
    </row>
    <row r="3" spans="1:4" ht="15.95" customHeight="1">
      <c r="A3" s="143" t="s">
        <v>192</v>
      </c>
      <c r="B3" s="143"/>
      <c r="C3" s="143"/>
    </row>
    <row r="4" spans="1:4">
      <c r="A4" s="143"/>
    </row>
    <row r="5" spans="1:4" ht="128.1" customHeight="1">
      <c r="A5" s="121" t="s">
        <v>541</v>
      </c>
      <c r="B5" s="140"/>
      <c r="C5" s="140"/>
    </row>
    <row r="6" spans="1:4">
      <c r="A6" s="143"/>
    </row>
    <row r="7" spans="1:4" s="4" customFormat="1" ht="31.5">
      <c r="A7" s="123" t="s">
        <v>544</v>
      </c>
      <c r="B7" s="113" t="s">
        <v>1</v>
      </c>
      <c r="C7" s="115" t="s">
        <v>589</v>
      </c>
    </row>
    <row r="8" spans="1:4" ht="15.95" customHeight="1">
      <c r="A8" s="162" t="s">
        <v>193</v>
      </c>
      <c r="B8" s="158">
        <v>0</v>
      </c>
      <c r="C8" s="158"/>
    </row>
    <row r="9" spans="1:4" ht="15.95" customHeight="1">
      <c r="A9" s="144" t="s">
        <v>194</v>
      </c>
      <c r="B9" s="104">
        <v>1</v>
      </c>
      <c r="C9" s="156"/>
    </row>
    <row r="10" spans="1:4" ht="15.95" customHeight="1">
      <c r="A10" s="162" t="s">
        <v>195</v>
      </c>
      <c r="B10" s="158">
        <v>2</v>
      </c>
      <c r="C10" s="156"/>
    </row>
    <row r="11" spans="1:4" ht="15.95" customHeight="1">
      <c r="A11" s="144" t="s">
        <v>196</v>
      </c>
      <c r="B11" s="104">
        <v>3</v>
      </c>
      <c r="C11" s="156"/>
    </row>
    <row r="12" spans="1:4">
      <c r="A12" s="7"/>
      <c r="C12" s="106"/>
    </row>
    <row r="13" spans="1:4" ht="15.95" customHeight="1">
      <c r="A13" s="143" t="s">
        <v>542</v>
      </c>
      <c r="B13" s="143"/>
    </row>
    <row r="14" spans="1:4">
      <c r="A14" s="143"/>
      <c r="B14" s="143"/>
    </row>
    <row r="15" spans="1:4" ht="63.95"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sheetData>
  <mergeCells count="1">
    <mergeCell ref="B1:D1"/>
  </mergeCells>
  <phoneticPr fontId="12" type="noConversion"/>
  <hyperlinks>
    <hyperlink ref="B1" location="'Advanced METT questions+scores'!A1" display="Back to 'Advanced METT questions and scores'" xr:uid="{00000000-0004-0000-2800-000000000000}"/>
  </hyperlinks>
  <pageMargins left="0.7" right="0.7" top="0.75" bottom="0.75" header="0.3" footer="0.3"/>
  <pageSetup paperSize="9" scale="85" orientation="portrait" horizontalDpi="0" verticalDpi="0"/>
  <rowBreaks count="1" manualBreakCount="1">
    <brk id="2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33"/>
  <sheetViews>
    <sheetView showGridLines="0" zoomScale="75" workbookViewId="0">
      <selection activeCell="AA63" sqref="AA63"/>
    </sheetView>
  </sheetViews>
  <sheetFormatPr defaultColWidth="11" defaultRowHeight="15.75"/>
  <cols>
    <col min="1" max="1" width="29.625" customWidth="1"/>
    <col min="8" max="8" width="10.875" style="69"/>
    <col min="9" max="9" width="11.875" customWidth="1"/>
    <col min="10" max="10" width="18.125" bestFit="1" customWidth="1"/>
    <col min="11" max="11" width="19.875" bestFit="1" customWidth="1"/>
  </cols>
  <sheetData>
    <row r="1" spans="1:15" ht="21" customHeight="1">
      <c r="A1" s="66" t="s">
        <v>418</v>
      </c>
      <c r="L1" s="202" t="s">
        <v>489</v>
      </c>
      <c r="M1" s="202"/>
      <c r="N1" s="202"/>
      <c r="O1" s="202"/>
    </row>
    <row r="3" spans="1:15">
      <c r="A3" t="s">
        <v>419</v>
      </c>
    </row>
    <row r="4" spans="1:15" s="68" customFormat="1">
      <c r="H4" s="69"/>
    </row>
    <row r="5" spans="1:15">
      <c r="A5" s="67" t="s">
        <v>572</v>
      </c>
    </row>
    <row r="6" spans="1:15" s="68" customFormat="1">
      <c r="H6" s="69"/>
    </row>
    <row r="7" spans="1:15">
      <c r="A7" s="67" t="s">
        <v>420</v>
      </c>
    </row>
    <row r="8" spans="1:15">
      <c r="A8" t="s">
        <v>450</v>
      </c>
    </row>
    <row r="9" spans="1:15">
      <c r="A9" t="s">
        <v>451</v>
      </c>
    </row>
    <row r="10" spans="1:15">
      <c r="A10" t="s">
        <v>452</v>
      </c>
    </row>
    <row r="11" spans="1:15">
      <c r="A11" t="s">
        <v>453</v>
      </c>
    </row>
    <row r="12" spans="1:15">
      <c r="A12" t="s">
        <v>454</v>
      </c>
    </row>
    <row r="13" spans="1:15" s="68" customFormat="1">
      <c r="H13" s="69"/>
    </row>
    <row r="14" spans="1:15">
      <c r="A14" s="67" t="s">
        <v>421</v>
      </c>
    </row>
    <row r="15" spans="1:15">
      <c r="A15" t="s">
        <v>455</v>
      </c>
    </row>
    <row r="16" spans="1:15">
      <c r="A16" t="s">
        <v>456</v>
      </c>
    </row>
    <row r="17" spans="1:11">
      <c r="A17" t="s">
        <v>457</v>
      </c>
    </row>
    <row r="18" spans="1:11" s="68" customFormat="1">
      <c r="H18" s="69"/>
    </row>
    <row r="19" spans="1:11">
      <c r="A19" s="67" t="s">
        <v>422</v>
      </c>
    </row>
    <row r="20" spans="1:11" s="68" customFormat="1">
      <c r="H20" s="69"/>
    </row>
    <row r="21" spans="1:11">
      <c r="A21" s="67" t="s">
        <v>423</v>
      </c>
    </row>
    <row r="22" spans="1:11" s="68" customFormat="1">
      <c r="H22" s="69"/>
    </row>
    <row r="23" spans="1:11">
      <c r="A23" s="67" t="s">
        <v>436</v>
      </c>
    </row>
    <row r="24" spans="1:11" ht="16.5" thickBot="1"/>
    <row r="25" spans="1:11">
      <c r="A25" s="209" t="s">
        <v>424</v>
      </c>
      <c r="B25" s="205" t="s">
        <v>425</v>
      </c>
      <c r="C25" s="206"/>
      <c r="D25" s="206"/>
      <c r="E25" s="206"/>
      <c r="F25" s="207"/>
      <c r="G25" s="205" t="s">
        <v>426</v>
      </c>
      <c r="H25" s="208"/>
      <c r="I25" s="206"/>
      <c r="J25" s="209" t="s">
        <v>434</v>
      </c>
      <c r="K25" s="209" t="s">
        <v>435</v>
      </c>
    </row>
    <row r="26" spans="1:11">
      <c r="A26" s="210"/>
      <c r="B26" s="74" t="s">
        <v>427</v>
      </c>
      <c r="C26" s="75" t="s">
        <v>428</v>
      </c>
      <c r="D26" s="75" t="s">
        <v>429</v>
      </c>
      <c r="E26" s="75" t="s">
        <v>430</v>
      </c>
      <c r="F26" s="76" t="s">
        <v>431</v>
      </c>
      <c r="G26" s="75" t="s">
        <v>433</v>
      </c>
      <c r="H26" s="111" t="s">
        <v>432</v>
      </c>
      <c r="I26" s="111" t="s">
        <v>559</v>
      </c>
      <c r="J26" s="210"/>
      <c r="K26" s="210"/>
    </row>
    <row r="27" spans="1:11">
      <c r="A27" s="170">
        <f>'Protected area attributes'!B45</f>
        <v>0</v>
      </c>
      <c r="B27" s="171"/>
      <c r="C27" s="169"/>
      <c r="D27" s="169"/>
      <c r="E27" s="169"/>
      <c r="F27" s="172"/>
      <c r="G27" s="171"/>
      <c r="H27" s="173"/>
      <c r="I27" s="169"/>
      <c r="J27" s="170"/>
      <c r="K27" s="170"/>
    </row>
    <row r="28" spans="1:11">
      <c r="A28" s="73">
        <f>'Protected area attributes'!B46</f>
        <v>0</v>
      </c>
      <c r="B28" s="70"/>
      <c r="C28" s="8"/>
      <c r="D28" s="8"/>
      <c r="E28" s="8"/>
      <c r="F28" s="71"/>
      <c r="G28" s="70"/>
      <c r="H28" s="112"/>
      <c r="I28" s="8"/>
      <c r="J28" s="72"/>
      <c r="K28" s="72"/>
    </row>
    <row r="29" spans="1:11">
      <c r="A29" s="170">
        <f>'Protected area attributes'!B47</f>
        <v>0</v>
      </c>
      <c r="B29" s="171"/>
      <c r="C29" s="169"/>
      <c r="D29" s="169"/>
      <c r="E29" s="169"/>
      <c r="F29" s="172"/>
      <c r="G29" s="171"/>
      <c r="H29" s="173"/>
      <c r="I29" s="169"/>
      <c r="J29" s="170"/>
      <c r="K29" s="170"/>
    </row>
    <row r="30" spans="1:11">
      <c r="A30" s="73">
        <f>'Protected area attributes'!B48</f>
        <v>0</v>
      </c>
      <c r="B30" s="70"/>
      <c r="C30" s="8"/>
      <c r="D30" s="8"/>
      <c r="E30" s="8"/>
      <c r="F30" s="71"/>
      <c r="G30" s="70"/>
      <c r="H30" s="112"/>
      <c r="I30" s="8"/>
      <c r="J30" s="72"/>
      <c r="K30" s="72"/>
    </row>
    <row r="31" spans="1:11" ht="16.5" thickBot="1">
      <c r="A31" s="170">
        <f>'Protected area attributes'!B49</f>
        <v>0</v>
      </c>
      <c r="B31" s="174"/>
      <c r="C31" s="175"/>
      <c r="D31" s="175"/>
      <c r="E31" s="175"/>
      <c r="F31" s="176"/>
      <c r="G31" s="174"/>
      <c r="H31" s="177"/>
      <c r="I31" s="175"/>
      <c r="J31" s="178"/>
      <c r="K31" s="178"/>
    </row>
    <row r="33" spans="1:11" ht="32.1" customHeight="1">
      <c r="A33" s="204" t="s">
        <v>562</v>
      </c>
      <c r="B33" s="204"/>
      <c r="C33" s="204"/>
      <c r="D33" s="204"/>
      <c r="E33" s="204"/>
      <c r="F33" s="204"/>
      <c r="G33" s="204"/>
      <c r="H33" s="204"/>
      <c r="I33" s="204"/>
      <c r="J33" s="204"/>
      <c r="K33" s="204"/>
    </row>
  </sheetData>
  <mergeCells count="7">
    <mergeCell ref="L1:O1"/>
    <mergeCell ref="A33:K33"/>
    <mergeCell ref="B25:F25"/>
    <mergeCell ref="G25:I25"/>
    <mergeCell ref="J25:J26"/>
    <mergeCell ref="K25:K26"/>
    <mergeCell ref="A25:A26"/>
  </mergeCells>
  <phoneticPr fontId="12" type="noConversion"/>
  <hyperlinks>
    <hyperlink ref="L1" location="'Advanced METT questions+scores'!A1" display="Back to 'Advanced METT questions and scores'" xr:uid="{00000000-0004-0000-2900-000000000000}"/>
  </hyperlinks>
  <pageMargins left="0.7" right="0.7" top="0.75" bottom="0.75" header="0.3" footer="0.3"/>
  <pageSetup paperSize="9" scale="79" orientation="landscape" horizontalDpi="0" verticalDpi="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27"/>
  <sheetViews>
    <sheetView showGridLines="0" workbookViewId="0">
      <selection activeCell="A18" sqref="A18:XFD27"/>
    </sheetView>
  </sheetViews>
  <sheetFormatPr defaultColWidth="68.125" defaultRowHeight="15.75"/>
  <cols>
    <col min="1" max="1" width="106.875" style="69" customWidth="1"/>
    <col min="2" max="3" width="17.625" style="69" customWidth="1"/>
    <col min="4" max="4" width="13.125" style="69" customWidth="1"/>
    <col min="5" max="16384" width="68.125" style="69"/>
  </cols>
  <sheetData>
    <row r="1" spans="1:4" s="142" customFormat="1" ht="21" customHeight="1">
      <c r="A1" s="142" t="s">
        <v>540</v>
      </c>
      <c r="B1" s="201" t="s">
        <v>489</v>
      </c>
      <c r="C1" s="201"/>
      <c r="D1" s="201"/>
    </row>
    <row r="2" spans="1:4" s="138" customFormat="1">
      <c r="A2" s="143"/>
    </row>
    <row r="3" spans="1:4" s="138" customFormat="1" ht="147.94999999999999" customHeight="1">
      <c r="A3" s="121" t="s">
        <v>551</v>
      </c>
      <c r="B3" s="140"/>
      <c r="C3" s="140"/>
    </row>
    <row r="4" spans="1:4" s="138" customFormat="1">
      <c r="A4" s="7"/>
    </row>
    <row r="5" spans="1:4" s="138" customFormat="1" ht="31.5">
      <c r="A5" s="147" t="s">
        <v>197</v>
      </c>
      <c r="B5" s="113" t="s">
        <v>546</v>
      </c>
      <c r="C5" s="104" t="s">
        <v>593</v>
      </c>
    </row>
    <row r="6" spans="1:4" s="138" customFormat="1" ht="15.95" customHeight="1">
      <c r="A6" s="162" t="s">
        <v>199</v>
      </c>
      <c r="B6" s="163" t="s">
        <v>547</v>
      </c>
      <c r="C6" s="158"/>
    </row>
    <row r="7" spans="1:4" s="138" customFormat="1" ht="15.95" customHeight="1">
      <c r="A7" s="144" t="s">
        <v>200</v>
      </c>
      <c r="B7" s="105" t="s">
        <v>547</v>
      </c>
      <c r="C7" s="156"/>
    </row>
    <row r="8" spans="1:4" s="138" customFormat="1" ht="15.95" customHeight="1">
      <c r="A8" s="162" t="s">
        <v>201</v>
      </c>
      <c r="B8" s="163" t="s">
        <v>547</v>
      </c>
      <c r="C8" s="156"/>
    </row>
    <row r="9" spans="1:4" s="138" customFormat="1">
      <c r="C9" s="106"/>
    </row>
    <row r="10" spans="1:4" s="138" customFormat="1" ht="15.95" customHeight="1">
      <c r="A10" s="143" t="s">
        <v>548</v>
      </c>
      <c r="B10" s="143"/>
    </row>
    <row r="11" spans="1:4" s="138" customFormat="1">
      <c r="A11" s="143"/>
      <c r="B11" s="143"/>
    </row>
    <row r="12" spans="1:4" s="138" customFormat="1" ht="63" customHeight="1">
      <c r="A12" s="153" t="s">
        <v>543</v>
      </c>
      <c r="B12" s="141"/>
      <c r="C12" s="141"/>
    </row>
    <row r="13" spans="1:4" s="138" customFormat="1"/>
    <row r="14" spans="1:4" s="138" customFormat="1" ht="15.95" customHeight="1">
      <c r="A14" s="143" t="s">
        <v>549</v>
      </c>
      <c r="B14" s="143"/>
      <c r="C14" s="143"/>
    </row>
    <row r="15" spans="1:4" s="138" customFormat="1">
      <c r="A15" s="143"/>
    </row>
    <row r="16" spans="1:4" s="138" customFormat="1" ht="63.95" customHeight="1">
      <c r="A16" s="153" t="s">
        <v>543</v>
      </c>
      <c r="B16" s="141"/>
      <c r="C16" s="141"/>
    </row>
    <row r="17" spans="1:3" s="138" customFormat="1">
      <c r="A17" s="103"/>
      <c r="B17" s="141"/>
      <c r="C17" s="141"/>
    </row>
    <row r="18" spans="1:3" s="138" customFormat="1" ht="30.75">
      <c r="A18" s="141" t="s">
        <v>575</v>
      </c>
    </row>
    <row r="19" spans="1:3" s="138" customFormat="1">
      <c r="A19" s="141"/>
    </row>
    <row r="20" spans="1:3" s="138" customFormat="1">
      <c r="A20" s="118" t="s">
        <v>576</v>
      </c>
    </row>
    <row r="21" spans="1:3" s="138" customFormat="1">
      <c r="A21" s="154" t="s">
        <v>577</v>
      </c>
    </row>
    <row r="22" spans="1:3" s="138" customFormat="1">
      <c r="A22" s="118" t="s">
        <v>578</v>
      </c>
    </row>
    <row r="23" spans="1:3" s="138" customFormat="1">
      <c r="A23" s="154" t="s">
        <v>579</v>
      </c>
    </row>
    <row r="24" spans="1:3" s="138" customFormat="1">
      <c r="A24" s="118" t="s">
        <v>580</v>
      </c>
    </row>
    <row r="25" spans="1:3" s="138" customFormat="1">
      <c r="A25" s="154" t="s">
        <v>581</v>
      </c>
    </row>
    <row r="26" spans="1:3" s="138" customFormat="1">
      <c r="A26" s="118" t="s">
        <v>582</v>
      </c>
    </row>
    <row r="27" spans="1:3" s="138" customFormat="1">
      <c r="A27" s="154" t="s">
        <v>583</v>
      </c>
    </row>
  </sheetData>
  <mergeCells count="1">
    <mergeCell ref="B1:D1"/>
  </mergeCells>
  <hyperlinks>
    <hyperlink ref="B1" location="'Advanced METT questions+scores'!A1" display="Back to 'Advanced METT questions and scores'"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2"/>
  <sheetViews>
    <sheetView showGridLines="0" workbookViewId="0">
      <selection activeCell="A21" sqref="A21:XFD30"/>
    </sheetView>
  </sheetViews>
  <sheetFormatPr defaultColWidth="10.875" defaultRowHeight="15.75"/>
  <cols>
    <col min="1" max="1" width="106.875" style="138" customWidth="1"/>
    <col min="2" max="2" width="17.625" style="138" customWidth="1"/>
    <col min="3" max="3" width="24.375" style="138" customWidth="1"/>
    <col min="4" max="16384" width="10.875" style="138"/>
  </cols>
  <sheetData>
    <row r="1" spans="1:4" s="142" customFormat="1" ht="21" customHeight="1">
      <c r="A1" s="145" t="s">
        <v>519</v>
      </c>
      <c r="B1" s="201" t="s">
        <v>489</v>
      </c>
      <c r="C1" s="201"/>
      <c r="D1" s="201"/>
    </row>
    <row r="2" spans="1:4">
      <c r="A2" s="143"/>
    </row>
    <row r="3" spans="1:4" ht="15.95" customHeight="1">
      <c r="A3" s="143" t="s">
        <v>437</v>
      </c>
      <c r="B3" s="143"/>
      <c r="C3" s="143"/>
    </row>
    <row r="4" spans="1:4">
      <c r="A4" s="143"/>
    </row>
    <row r="5" spans="1:4" ht="263.10000000000002" customHeight="1">
      <c r="A5" s="121" t="s">
        <v>560</v>
      </c>
      <c r="B5" s="152"/>
      <c r="C5" s="152"/>
    </row>
    <row r="6" spans="1:4">
      <c r="A6" s="143"/>
    </row>
    <row r="7" spans="1:4" s="4" customFormat="1" ht="32.1" customHeight="1">
      <c r="A7" s="123" t="s">
        <v>544</v>
      </c>
      <c r="B7" s="113" t="s">
        <v>1</v>
      </c>
      <c r="C7" s="115" t="s">
        <v>589</v>
      </c>
    </row>
    <row r="8" spans="1:4" ht="15.95" customHeight="1">
      <c r="A8" s="179" t="s">
        <v>520</v>
      </c>
      <c r="B8" s="158">
        <v>0</v>
      </c>
      <c r="C8" s="159"/>
    </row>
    <row r="9" spans="1:4" ht="15.95" customHeight="1">
      <c r="A9" s="151" t="s">
        <v>521</v>
      </c>
      <c r="B9" s="104">
        <v>1</v>
      </c>
      <c r="C9" s="156"/>
    </row>
    <row r="10" spans="1:4" ht="15.95" customHeight="1">
      <c r="A10" s="179" t="s">
        <v>522</v>
      </c>
      <c r="B10" s="158">
        <v>2</v>
      </c>
      <c r="C10" s="156"/>
    </row>
    <row r="11" spans="1:4" ht="15.95" customHeight="1">
      <c r="A11" s="151" t="s">
        <v>523</v>
      </c>
      <c r="B11" s="104">
        <v>3</v>
      </c>
      <c r="C11" s="156"/>
    </row>
    <row r="12" spans="1:4">
      <c r="A12" s="7"/>
      <c r="C12" s="106"/>
    </row>
    <row r="13" spans="1:4" ht="15.95" customHeight="1">
      <c r="A13" s="143" t="s">
        <v>542</v>
      </c>
      <c r="B13" s="143"/>
    </row>
    <row r="14" spans="1:4">
      <c r="A14" s="143"/>
      <c r="B14" s="143"/>
    </row>
    <row r="15" spans="1:4" ht="63.95"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phoneticPr fontId="12" type="noConversion"/>
  <hyperlinks>
    <hyperlink ref="B1" location="'Advanced METT questions+scores'!A1" display="Back to 'Advanced METT questions and scores'" xr:uid="{00000000-0004-0000-2B00-000000000000}"/>
  </hyperlinks>
  <pageMargins left="0.7" right="0.7" top="0.75" bottom="0.75" header="0.3" footer="0.3"/>
  <pageSetup paperSize="9" orientation="portrait" horizontalDpi="0" verticalDpi="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U29"/>
  <sheetViews>
    <sheetView showGridLines="0" workbookViewId="0">
      <selection activeCell="R36" sqref="R36"/>
    </sheetView>
  </sheetViews>
  <sheetFormatPr defaultColWidth="10.875" defaultRowHeight="15.75"/>
  <cols>
    <col min="1" max="1" width="19.125" style="69" customWidth="1"/>
    <col min="2" max="19" width="10.875" style="69"/>
    <col min="20" max="20" width="18.125" style="69" bestFit="1" customWidth="1"/>
    <col min="21" max="21" width="19.875" style="69" bestFit="1" customWidth="1"/>
    <col min="22" max="16384" width="10.875" style="69"/>
  </cols>
  <sheetData>
    <row r="1" spans="1:18" ht="21">
      <c r="A1" s="66" t="s">
        <v>499</v>
      </c>
      <c r="O1" s="202" t="s">
        <v>489</v>
      </c>
      <c r="P1" s="202"/>
      <c r="Q1" s="202"/>
      <c r="R1" s="202"/>
    </row>
    <row r="3" spans="1:18">
      <c r="A3" s="69" t="s">
        <v>500</v>
      </c>
    </row>
    <row r="5" spans="1:18">
      <c r="A5" s="67" t="s">
        <v>501</v>
      </c>
    </row>
    <row r="7" spans="1:18" ht="32.1" customHeight="1">
      <c r="A7" s="211" t="s">
        <v>502</v>
      </c>
      <c r="B7" s="211"/>
      <c r="C7" s="211"/>
      <c r="D7" s="211"/>
      <c r="E7" s="211"/>
      <c r="F7" s="211"/>
      <c r="G7" s="211"/>
      <c r="H7" s="211"/>
    </row>
    <row r="8" spans="1:18">
      <c r="A8" s="69" t="s">
        <v>458</v>
      </c>
    </row>
    <row r="9" spans="1:18">
      <c r="A9" s="69" t="s">
        <v>459</v>
      </c>
    </row>
    <row r="10" spans="1:18">
      <c r="A10" s="69" t="s">
        <v>460</v>
      </c>
    </row>
    <row r="11" spans="1:18">
      <c r="A11" s="69" t="s">
        <v>461</v>
      </c>
    </row>
    <row r="12" spans="1:18">
      <c r="A12" s="69" t="s">
        <v>462</v>
      </c>
    </row>
    <row r="13" spans="1:18">
      <c r="A13" s="69" t="s">
        <v>463</v>
      </c>
    </row>
    <row r="15" spans="1:18">
      <c r="A15" s="67" t="s">
        <v>507</v>
      </c>
    </row>
    <row r="17" spans="1:21">
      <c r="A17" s="67" t="s">
        <v>510</v>
      </c>
    </row>
    <row r="19" spans="1:21">
      <c r="A19" s="67" t="s">
        <v>511</v>
      </c>
    </row>
    <row r="20" spans="1:21" ht="16.5" thickBot="1"/>
    <row r="21" spans="1:21">
      <c r="A21" s="209" t="s">
        <v>464</v>
      </c>
      <c r="B21" s="212" t="s">
        <v>465</v>
      </c>
      <c r="C21" s="213"/>
      <c r="D21" s="214"/>
      <c r="E21" s="212" t="s">
        <v>468</v>
      </c>
      <c r="F21" s="213"/>
      <c r="G21" s="208"/>
      <c r="H21" s="215" t="s">
        <v>469</v>
      </c>
      <c r="I21" s="213"/>
      <c r="J21" s="214"/>
      <c r="K21" s="212" t="s">
        <v>470</v>
      </c>
      <c r="L21" s="213"/>
      <c r="M21" s="214"/>
      <c r="N21" s="212" t="s">
        <v>471</v>
      </c>
      <c r="O21" s="213"/>
      <c r="P21" s="214"/>
      <c r="Q21" s="212" t="s">
        <v>472</v>
      </c>
      <c r="R21" s="213"/>
      <c r="S21" s="214"/>
      <c r="T21" s="209" t="s">
        <v>434</v>
      </c>
      <c r="U21" s="209" t="s">
        <v>435</v>
      </c>
    </row>
    <row r="22" spans="1:21">
      <c r="A22" s="210"/>
      <c r="B22" s="74" t="s">
        <v>433</v>
      </c>
      <c r="C22" s="75" t="s">
        <v>466</v>
      </c>
      <c r="D22" s="76" t="s">
        <v>467</v>
      </c>
      <c r="E22" s="74" t="s">
        <v>433</v>
      </c>
      <c r="F22" s="75" t="s">
        <v>466</v>
      </c>
      <c r="G22" s="76" t="s">
        <v>467</v>
      </c>
      <c r="H22" s="74" t="s">
        <v>433</v>
      </c>
      <c r="I22" s="75" t="s">
        <v>466</v>
      </c>
      <c r="J22" s="76" t="s">
        <v>467</v>
      </c>
      <c r="K22" s="74" t="s">
        <v>433</v>
      </c>
      <c r="L22" s="75" t="s">
        <v>466</v>
      </c>
      <c r="M22" s="76" t="s">
        <v>467</v>
      </c>
      <c r="N22" s="74" t="s">
        <v>433</v>
      </c>
      <c r="O22" s="75" t="s">
        <v>466</v>
      </c>
      <c r="P22" s="76" t="s">
        <v>467</v>
      </c>
      <c r="Q22" s="74" t="s">
        <v>433</v>
      </c>
      <c r="R22" s="75" t="s">
        <v>466</v>
      </c>
      <c r="S22" s="76" t="s">
        <v>467</v>
      </c>
      <c r="T22" s="210"/>
      <c r="U22" s="210"/>
    </row>
    <row r="23" spans="1:21">
      <c r="A23" s="170"/>
      <c r="B23" s="171"/>
      <c r="C23" s="169"/>
      <c r="D23" s="172"/>
      <c r="E23" s="171"/>
      <c r="F23" s="169"/>
      <c r="G23" s="172"/>
      <c r="H23" s="171"/>
      <c r="I23" s="169"/>
      <c r="J23" s="172"/>
      <c r="K23" s="171"/>
      <c r="L23" s="169"/>
      <c r="M23" s="172"/>
      <c r="N23" s="171"/>
      <c r="O23" s="169"/>
      <c r="P23" s="172"/>
      <c r="Q23" s="171"/>
      <c r="R23" s="169"/>
      <c r="S23" s="172"/>
      <c r="T23" s="170"/>
      <c r="U23" s="170"/>
    </row>
    <row r="24" spans="1:21">
      <c r="A24" s="73"/>
      <c r="B24" s="70"/>
      <c r="C24" s="8"/>
      <c r="D24" s="71"/>
      <c r="E24" s="70"/>
      <c r="F24" s="8"/>
      <c r="G24" s="71"/>
      <c r="H24" s="70"/>
      <c r="I24" s="8"/>
      <c r="J24" s="71"/>
      <c r="K24" s="70"/>
      <c r="L24" s="8"/>
      <c r="M24" s="71"/>
      <c r="N24" s="70"/>
      <c r="O24" s="8"/>
      <c r="P24" s="71"/>
      <c r="Q24" s="70"/>
      <c r="R24" s="8"/>
      <c r="S24" s="71"/>
      <c r="T24" s="73"/>
      <c r="U24" s="73"/>
    </row>
    <row r="25" spans="1:21">
      <c r="A25" s="170"/>
      <c r="B25" s="171"/>
      <c r="C25" s="169"/>
      <c r="D25" s="172"/>
      <c r="E25" s="171"/>
      <c r="F25" s="169"/>
      <c r="G25" s="172"/>
      <c r="H25" s="171"/>
      <c r="I25" s="169"/>
      <c r="J25" s="172"/>
      <c r="K25" s="171"/>
      <c r="L25" s="169"/>
      <c r="M25" s="172"/>
      <c r="N25" s="171"/>
      <c r="O25" s="169"/>
      <c r="P25" s="172"/>
      <c r="Q25" s="171"/>
      <c r="R25" s="169"/>
      <c r="S25" s="172"/>
      <c r="T25" s="170"/>
      <c r="U25" s="170"/>
    </row>
    <row r="26" spans="1:21">
      <c r="A26" s="73"/>
      <c r="B26" s="70"/>
      <c r="C26" s="8"/>
      <c r="D26" s="71"/>
      <c r="E26" s="70"/>
      <c r="F26" s="8"/>
      <c r="G26" s="71"/>
      <c r="H26" s="70"/>
      <c r="I26" s="8"/>
      <c r="J26" s="71"/>
      <c r="K26" s="70"/>
      <c r="L26" s="8"/>
      <c r="M26" s="71"/>
      <c r="N26" s="70"/>
      <c r="O26" s="8"/>
      <c r="P26" s="71"/>
      <c r="Q26" s="70"/>
      <c r="R26" s="8"/>
      <c r="S26" s="71"/>
      <c r="T26" s="73"/>
      <c r="U26" s="73"/>
    </row>
    <row r="27" spans="1:21" ht="16.5" thickBot="1">
      <c r="A27" s="178"/>
      <c r="B27" s="174"/>
      <c r="C27" s="175"/>
      <c r="D27" s="176"/>
      <c r="E27" s="174"/>
      <c r="F27" s="175"/>
      <c r="G27" s="176"/>
      <c r="H27" s="174"/>
      <c r="I27" s="175"/>
      <c r="J27" s="176"/>
      <c r="K27" s="174"/>
      <c r="L27" s="175"/>
      <c r="M27" s="176"/>
      <c r="N27" s="174"/>
      <c r="O27" s="175"/>
      <c r="P27" s="176"/>
      <c r="Q27" s="174"/>
      <c r="R27" s="175"/>
      <c r="S27" s="176"/>
      <c r="T27" s="178"/>
      <c r="U27" s="178"/>
    </row>
    <row r="29" spans="1:21" ht="32.1" customHeight="1">
      <c r="A29" s="204" t="s">
        <v>561</v>
      </c>
      <c r="B29" s="204"/>
      <c r="C29" s="204"/>
      <c r="D29" s="204"/>
      <c r="E29" s="204"/>
      <c r="F29" s="204"/>
      <c r="G29" s="204"/>
      <c r="H29" s="204"/>
      <c r="I29" s="204"/>
      <c r="J29" s="204"/>
      <c r="K29" s="204"/>
      <c r="L29" s="204"/>
      <c r="M29" s="204"/>
      <c r="N29" s="204"/>
      <c r="O29" s="204"/>
      <c r="P29" s="204"/>
      <c r="Q29" s="204"/>
      <c r="R29" s="204"/>
      <c r="S29" s="204"/>
      <c r="T29" s="204"/>
      <c r="U29" s="204"/>
    </row>
  </sheetData>
  <mergeCells count="12">
    <mergeCell ref="O1:R1"/>
    <mergeCell ref="A29:U29"/>
    <mergeCell ref="T21:T22"/>
    <mergeCell ref="U21:U22"/>
    <mergeCell ref="A7:H7"/>
    <mergeCell ref="B21:D21"/>
    <mergeCell ref="E21:G21"/>
    <mergeCell ref="H21:J21"/>
    <mergeCell ref="K21:M21"/>
    <mergeCell ref="N21:P21"/>
    <mergeCell ref="Q21:S21"/>
    <mergeCell ref="A21:A22"/>
  </mergeCells>
  <phoneticPr fontId="12" type="noConversion"/>
  <hyperlinks>
    <hyperlink ref="O1" location="'Advanced METT questions+scores'!A1" display="Back to 'Advanced METT questions and scores'" xr:uid="{00000000-0004-0000-2C00-000000000000}"/>
  </hyperlinks>
  <pageMargins left="0.7" right="0.7" top="0.75" bottom="0.75" header="0.3" footer="0.3"/>
  <pageSetup paperSize="9" scale="48" orientation="landscape" horizontalDpi="0" verticalDpi="0"/>
  <colBreaks count="1" manualBreakCount="1">
    <brk id="2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42"/>
  <sheetViews>
    <sheetView showGridLines="0" workbookViewId="0">
      <selection activeCell="H6" sqref="H6"/>
    </sheetView>
  </sheetViews>
  <sheetFormatPr defaultColWidth="10.875" defaultRowHeight="15.75"/>
  <cols>
    <col min="1" max="1" width="106.875" style="138" customWidth="1"/>
    <col min="2" max="2" width="17.625" style="138" customWidth="1"/>
    <col min="3" max="3" width="24.875" style="138" customWidth="1"/>
    <col min="4" max="16384" width="10.875" style="138"/>
  </cols>
  <sheetData>
    <row r="1" spans="1:4" s="142" customFormat="1" ht="21" customHeight="1">
      <c r="A1" s="145" t="s">
        <v>512</v>
      </c>
      <c r="B1" s="201" t="s">
        <v>489</v>
      </c>
      <c r="C1" s="201"/>
      <c r="D1" s="201"/>
    </row>
    <row r="2" spans="1:4">
      <c r="A2" s="143"/>
    </row>
    <row r="3" spans="1:4" ht="15.95" customHeight="1">
      <c r="A3" s="143" t="s">
        <v>513</v>
      </c>
      <c r="B3" s="143"/>
      <c r="C3" s="143"/>
    </row>
    <row r="4" spans="1:4">
      <c r="A4" s="143"/>
    </row>
    <row r="5" spans="1:4" ht="117" customHeight="1">
      <c r="A5" s="121" t="s">
        <v>518</v>
      </c>
      <c r="B5" s="152"/>
      <c r="C5" s="152"/>
    </row>
    <row r="6" spans="1:4">
      <c r="A6" s="143"/>
    </row>
    <row r="7" spans="1:4" s="4" customFormat="1" ht="35.1" customHeight="1">
      <c r="A7" s="123" t="s">
        <v>544</v>
      </c>
      <c r="B7" s="113" t="s">
        <v>1</v>
      </c>
      <c r="C7" s="115" t="s">
        <v>589</v>
      </c>
    </row>
    <row r="8" spans="1:4" ht="15.95" customHeight="1">
      <c r="A8" s="179" t="s">
        <v>514</v>
      </c>
      <c r="B8" s="158">
        <v>0</v>
      </c>
      <c r="C8" s="158"/>
    </row>
    <row r="9" spans="1:4" ht="15.95" customHeight="1">
      <c r="A9" s="151" t="s">
        <v>515</v>
      </c>
      <c r="B9" s="104">
        <v>1</v>
      </c>
      <c r="C9" s="156"/>
    </row>
    <row r="10" spans="1:4" ht="15.95" customHeight="1">
      <c r="A10" s="179" t="s">
        <v>516</v>
      </c>
      <c r="B10" s="158">
        <v>2</v>
      </c>
      <c r="C10" s="156"/>
    </row>
    <row r="11" spans="1:4" ht="15.95" customHeight="1">
      <c r="A11" s="151" t="s">
        <v>517</v>
      </c>
      <c r="B11" s="104">
        <v>3</v>
      </c>
      <c r="C11" s="156"/>
    </row>
    <row r="12" spans="1:4">
      <c r="A12" s="7"/>
      <c r="C12" s="106"/>
    </row>
    <row r="13" spans="1:4" ht="15.95" customHeight="1">
      <c r="A13" s="143" t="s">
        <v>542</v>
      </c>
      <c r="B13" s="143"/>
    </row>
    <row r="14" spans="1:4">
      <c r="A14" s="143"/>
      <c r="B14" s="143"/>
    </row>
    <row r="15" spans="1:4" ht="63.95" customHeight="1">
      <c r="A15" s="153" t="s">
        <v>543</v>
      </c>
      <c r="B15" s="141"/>
      <c r="C15" s="141"/>
    </row>
    <row r="17" spans="1:3" ht="15.95" customHeight="1">
      <c r="A17" s="143" t="s">
        <v>224</v>
      </c>
      <c r="B17" s="143"/>
      <c r="C17" s="143"/>
    </row>
    <row r="18" spans="1:3">
      <c r="A18" s="143"/>
    </row>
    <row r="19" spans="1:3" ht="63.95" customHeight="1">
      <c r="A19" s="153" t="s">
        <v>543</v>
      </c>
      <c r="B19" s="141"/>
      <c r="C19" s="141"/>
    </row>
    <row r="20" spans="1:3">
      <c r="A20" s="103"/>
      <c r="B20" s="141"/>
      <c r="C20" s="141"/>
    </row>
    <row r="21" spans="1:3" ht="30.75">
      <c r="A21" s="141" t="s">
        <v>575</v>
      </c>
    </row>
    <row r="22" spans="1:3">
      <c r="A22" s="141"/>
    </row>
    <row r="23" spans="1:3">
      <c r="A23" s="118" t="s">
        <v>576</v>
      </c>
    </row>
    <row r="24" spans="1:3">
      <c r="A24" s="154" t="s">
        <v>577</v>
      </c>
    </row>
    <row r="25" spans="1:3">
      <c r="A25" s="118" t="s">
        <v>578</v>
      </c>
    </row>
    <row r="26" spans="1:3">
      <c r="A26" s="154" t="s">
        <v>579</v>
      </c>
    </row>
    <row r="27" spans="1:3">
      <c r="A27" s="118" t="s">
        <v>580</v>
      </c>
    </row>
    <row r="28" spans="1:3">
      <c r="A28" s="154" t="s">
        <v>581</v>
      </c>
    </row>
    <row r="29" spans="1:3">
      <c r="A29" s="118" t="s">
        <v>582</v>
      </c>
    </row>
    <row r="30" spans="1:3">
      <c r="A30" s="154" t="s">
        <v>583</v>
      </c>
    </row>
    <row r="31" spans="1:3">
      <c r="A31" s="139"/>
    </row>
    <row r="32" spans="1:3">
      <c r="A32" s="139"/>
    </row>
    <row r="33" spans="1:1">
      <c r="A33" s="139"/>
    </row>
    <row r="34" spans="1:1">
      <c r="A34" s="139"/>
    </row>
    <row r="35" spans="1:1">
      <c r="A35" s="139"/>
    </row>
    <row r="36" spans="1:1">
      <c r="A36" s="139"/>
    </row>
    <row r="37" spans="1:1">
      <c r="A37" s="139"/>
    </row>
    <row r="38" spans="1:1">
      <c r="A38" s="139"/>
    </row>
    <row r="39" spans="1:1">
      <c r="A39" s="139"/>
    </row>
    <row r="40" spans="1:1">
      <c r="A40" s="139"/>
    </row>
    <row r="41" spans="1:1">
      <c r="A41" s="139"/>
    </row>
    <row r="42" spans="1:1">
      <c r="A42" s="139"/>
    </row>
  </sheetData>
  <mergeCells count="1">
    <mergeCell ref="B1:D1"/>
  </mergeCells>
  <hyperlinks>
    <hyperlink ref="B1" location="'Advanced METT questions+scores'!A1" display="Back to 'Advanced METT questions and scores'"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U27"/>
  <sheetViews>
    <sheetView showGridLines="0" workbookViewId="0">
      <selection activeCell="V47" sqref="V47"/>
    </sheetView>
  </sheetViews>
  <sheetFormatPr defaultColWidth="10.875" defaultRowHeight="15.75"/>
  <cols>
    <col min="1" max="1" width="19.125" style="69" customWidth="1"/>
    <col min="2" max="19" width="10.875" style="69"/>
    <col min="20" max="20" width="18.125" style="69" bestFit="1" customWidth="1"/>
    <col min="21" max="21" width="19.875" style="69" bestFit="1" customWidth="1"/>
    <col min="22" max="16384" width="10.875" style="69"/>
  </cols>
  <sheetData>
    <row r="1" spans="1:17" ht="21">
      <c r="A1" s="66" t="s">
        <v>503</v>
      </c>
      <c r="N1" s="202" t="s">
        <v>489</v>
      </c>
      <c r="O1" s="202"/>
      <c r="P1" s="202"/>
      <c r="Q1" s="202"/>
    </row>
    <row r="3" spans="1:17">
      <c r="A3" s="69" t="s">
        <v>504</v>
      </c>
    </row>
    <row r="5" spans="1:17">
      <c r="A5" s="67" t="s">
        <v>505</v>
      </c>
    </row>
    <row r="7" spans="1:17">
      <c r="A7" s="67" t="s">
        <v>506</v>
      </c>
    </row>
    <row r="8" spans="1:17">
      <c r="A8" s="85" t="s">
        <v>473</v>
      </c>
    </row>
    <row r="9" spans="1:17">
      <c r="A9" s="85" t="s">
        <v>474</v>
      </c>
    </row>
    <row r="10" spans="1:17">
      <c r="A10" s="85" t="s">
        <v>475</v>
      </c>
    </row>
    <row r="11" spans="1:17">
      <c r="A11" s="85" t="s">
        <v>476</v>
      </c>
    </row>
    <row r="13" spans="1:17">
      <c r="A13" s="67" t="s">
        <v>507</v>
      </c>
    </row>
    <row r="15" spans="1:17">
      <c r="A15" s="67" t="s">
        <v>508</v>
      </c>
    </row>
    <row r="17" spans="1:21">
      <c r="A17" s="67" t="s">
        <v>479</v>
      </c>
    </row>
    <row r="18" spans="1:21" ht="16.5" thickBot="1"/>
    <row r="19" spans="1:21">
      <c r="A19" s="209" t="s">
        <v>509</v>
      </c>
      <c r="B19" s="212" t="s">
        <v>465</v>
      </c>
      <c r="C19" s="213"/>
      <c r="D19" s="214"/>
      <c r="E19" s="212" t="s">
        <v>480</v>
      </c>
      <c r="F19" s="213"/>
      <c r="G19" s="208"/>
      <c r="H19" s="215" t="s">
        <v>477</v>
      </c>
      <c r="I19" s="213"/>
      <c r="J19" s="214"/>
      <c r="K19" s="212" t="s">
        <v>478</v>
      </c>
      <c r="L19" s="213"/>
      <c r="M19" s="213"/>
      <c r="N19" s="220" t="s">
        <v>434</v>
      </c>
      <c r="O19" s="221"/>
      <c r="P19" s="220" t="s">
        <v>595</v>
      </c>
      <c r="Q19" s="221"/>
    </row>
    <row r="20" spans="1:21">
      <c r="A20" s="210"/>
      <c r="B20" s="74" t="s">
        <v>433</v>
      </c>
      <c r="C20" s="75" t="s">
        <v>466</v>
      </c>
      <c r="D20" s="76" t="s">
        <v>467</v>
      </c>
      <c r="E20" s="74" t="s">
        <v>433</v>
      </c>
      <c r="F20" s="75" t="s">
        <v>466</v>
      </c>
      <c r="G20" s="76" t="s">
        <v>467</v>
      </c>
      <c r="H20" s="74" t="s">
        <v>433</v>
      </c>
      <c r="I20" s="75" t="s">
        <v>466</v>
      </c>
      <c r="J20" s="76" t="s">
        <v>467</v>
      </c>
      <c r="K20" s="74" t="s">
        <v>433</v>
      </c>
      <c r="L20" s="75" t="s">
        <v>466</v>
      </c>
      <c r="M20" s="86" t="s">
        <v>467</v>
      </c>
      <c r="N20" s="222"/>
      <c r="O20" s="223"/>
      <c r="P20" s="222"/>
      <c r="Q20" s="223"/>
    </row>
    <row r="21" spans="1:21">
      <c r="A21" s="170"/>
      <c r="B21" s="171"/>
      <c r="C21" s="169"/>
      <c r="D21" s="172"/>
      <c r="E21" s="171"/>
      <c r="F21" s="169"/>
      <c r="G21" s="172"/>
      <c r="H21" s="171"/>
      <c r="I21" s="169"/>
      <c r="J21" s="172"/>
      <c r="K21" s="171"/>
      <c r="L21" s="169"/>
      <c r="M21" s="180"/>
      <c r="N21" s="224"/>
      <c r="O21" s="225"/>
      <c r="P21" s="224"/>
      <c r="Q21" s="225"/>
    </row>
    <row r="22" spans="1:21">
      <c r="A22" s="73"/>
      <c r="B22" s="89"/>
      <c r="C22" s="8"/>
      <c r="D22" s="90"/>
      <c r="E22" s="89"/>
      <c r="F22" s="8"/>
      <c r="G22" s="90"/>
      <c r="H22" s="89"/>
      <c r="I22" s="8"/>
      <c r="J22" s="90"/>
      <c r="K22" s="89"/>
      <c r="L22" s="8"/>
      <c r="M22" s="87"/>
      <c r="N22" s="216"/>
      <c r="O22" s="217"/>
      <c r="P22" s="216"/>
      <c r="Q22" s="217"/>
    </row>
    <row r="23" spans="1:21">
      <c r="A23" s="170"/>
      <c r="B23" s="171"/>
      <c r="C23" s="169"/>
      <c r="D23" s="172"/>
      <c r="E23" s="171"/>
      <c r="F23" s="169"/>
      <c r="G23" s="172"/>
      <c r="H23" s="171"/>
      <c r="I23" s="169"/>
      <c r="J23" s="172"/>
      <c r="K23" s="171"/>
      <c r="L23" s="169"/>
      <c r="M23" s="180"/>
      <c r="N23" s="224"/>
      <c r="O23" s="225"/>
      <c r="P23" s="224"/>
      <c r="Q23" s="225"/>
    </row>
    <row r="24" spans="1:21">
      <c r="A24" s="73"/>
      <c r="B24" s="89"/>
      <c r="C24" s="8"/>
      <c r="D24" s="90"/>
      <c r="E24" s="89"/>
      <c r="F24" s="8"/>
      <c r="G24" s="90"/>
      <c r="H24" s="89"/>
      <c r="I24" s="8"/>
      <c r="J24" s="90"/>
      <c r="K24" s="89"/>
      <c r="L24" s="8"/>
      <c r="M24" s="87"/>
      <c r="N24" s="216"/>
      <c r="O24" s="217"/>
      <c r="P24" s="216"/>
      <c r="Q24" s="217"/>
    </row>
    <row r="25" spans="1:21" ht="16.5" thickBot="1">
      <c r="A25" s="178"/>
      <c r="B25" s="174"/>
      <c r="C25" s="175"/>
      <c r="D25" s="176"/>
      <c r="E25" s="174"/>
      <c r="F25" s="175"/>
      <c r="G25" s="176"/>
      <c r="H25" s="174"/>
      <c r="I25" s="175"/>
      <c r="J25" s="176"/>
      <c r="K25" s="174"/>
      <c r="L25" s="175"/>
      <c r="M25" s="181"/>
      <c r="N25" s="218"/>
      <c r="O25" s="219"/>
      <c r="P25" s="218"/>
      <c r="Q25" s="219"/>
    </row>
    <row r="27" spans="1:21" ht="32.1" customHeight="1">
      <c r="A27" s="204" t="s">
        <v>561</v>
      </c>
      <c r="B27" s="204"/>
      <c r="C27" s="204"/>
      <c r="D27" s="204"/>
      <c r="E27" s="204"/>
      <c r="F27" s="204"/>
      <c r="G27" s="204"/>
      <c r="H27" s="204"/>
      <c r="I27" s="204"/>
      <c r="J27" s="204"/>
      <c r="K27" s="204"/>
      <c r="L27" s="204"/>
      <c r="M27" s="204"/>
      <c r="N27" s="204"/>
      <c r="O27" s="204"/>
      <c r="P27" s="204"/>
      <c r="Q27" s="204"/>
      <c r="R27" s="204"/>
      <c r="S27" s="204"/>
      <c r="T27" s="204"/>
      <c r="U27" s="204"/>
    </row>
  </sheetData>
  <mergeCells count="19">
    <mergeCell ref="N1:Q1"/>
    <mergeCell ref="P22:Q22"/>
    <mergeCell ref="N23:O23"/>
    <mergeCell ref="P23:Q23"/>
    <mergeCell ref="N19:O20"/>
    <mergeCell ref="A27:U27"/>
    <mergeCell ref="A19:A20"/>
    <mergeCell ref="B19:D19"/>
    <mergeCell ref="E19:G19"/>
    <mergeCell ref="H19:J19"/>
    <mergeCell ref="K19:M19"/>
    <mergeCell ref="N24:O24"/>
    <mergeCell ref="P24:Q24"/>
    <mergeCell ref="N25:O25"/>
    <mergeCell ref="P25:Q25"/>
    <mergeCell ref="P19:Q20"/>
    <mergeCell ref="N21:O21"/>
    <mergeCell ref="P21:Q21"/>
    <mergeCell ref="N22:O22"/>
  </mergeCells>
  <hyperlinks>
    <hyperlink ref="N1" location="'Advanced METT questions+scores'!A1" display="Back to 'Advanced METT questions and scores'" xr:uid="{00000000-0004-0000-2E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showGridLines="0" topLeftCell="A23" zoomScale="50" zoomScaleNormal="120" zoomScalePageLayoutView="120" workbookViewId="0">
      <selection activeCell="F33" sqref="F33"/>
    </sheetView>
  </sheetViews>
  <sheetFormatPr defaultColWidth="10.875" defaultRowHeight="15.75"/>
  <cols>
    <col min="1" max="1" width="45.625" style="55" customWidth="1"/>
    <col min="2" max="2" width="45.375" style="25" customWidth="1"/>
    <col min="3" max="3" width="84.875" style="25" customWidth="1"/>
    <col min="4" max="16384" width="10.875" style="34"/>
  </cols>
  <sheetData>
    <row r="1" spans="1:3" ht="21">
      <c r="A1" s="191" t="s">
        <v>263</v>
      </c>
      <c r="B1" s="191"/>
      <c r="C1" s="191"/>
    </row>
    <row r="3" spans="1:3" ht="31.5">
      <c r="A3" s="35" t="s">
        <v>248</v>
      </c>
      <c r="B3" s="38" t="s">
        <v>491</v>
      </c>
      <c r="C3" s="26" t="s">
        <v>490</v>
      </c>
    </row>
    <row r="4" spans="1:3" ht="31.5">
      <c r="A4" s="45" t="s">
        <v>236</v>
      </c>
      <c r="B4" s="27"/>
      <c r="C4" s="29" t="s">
        <v>277</v>
      </c>
    </row>
    <row r="5" spans="1:3">
      <c r="A5" s="51" t="s">
        <v>253</v>
      </c>
      <c r="B5" s="30"/>
      <c r="C5" s="31" t="s">
        <v>254</v>
      </c>
    </row>
    <row r="6" spans="1:3" ht="31.5">
      <c r="A6" s="51" t="s">
        <v>255</v>
      </c>
      <c r="B6" s="30"/>
      <c r="C6" s="30" t="s">
        <v>278</v>
      </c>
    </row>
    <row r="7" spans="1:3">
      <c r="A7" s="44" t="s">
        <v>492</v>
      </c>
      <c r="B7" s="30"/>
      <c r="C7" s="192" t="s">
        <v>279</v>
      </c>
    </row>
    <row r="8" spans="1:3" ht="15.95" customHeight="1">
      <c r="A8" s="37" t="s">
        <v>272</v>
      </c>
      <c r="B8" s="30"/>
      <c r="C8" s="193"/>
    </row>
    <row r="9" spans="1:3">
      <c r="A9" s="37" t="s">
        <v>268</v>
      </c>
      <c r="B9" s="30"/>
      <c r="C9" s="193"/>
    </row>
    <row r="10" spans="1:3">
      <c r="A10" s="37" t="s">
        <v>269</v>
      </c>
      <c r="B10" s="30"/>
      <c r="C10" s="193"/>
    </row>
    <row r="11" spans="1:3">
      <c r="A11" s="37" t="s">
        <v>270</v>
      </c>
      <c r="B11" s="30"/>
      <c r="C11" s="193"/>
    </row>
    <row r="12" spans="1:3">
      <c r="A12" s="37" t="s">
        <v>276</v>
      </c>
      <c r="B12" s="30"/>
      <c r="C12" s="193"/>
    </row>
    <row r="13" spans="1:3">
      <c r="A13" s="37" t="s">
        <v>271</v>
      </c>
      <c r="B13" s="30"/>
      <c r="C13" s="193"/>
    </row>
    <row r="14" spans="1:3" ht="31.5">
      <c r="A14" s="37" t="s">
        <v>273</v>
      </c>
      <c r="B14" s="30"/>
      <c r="C14" s="194"/>
    </row>
    <row r="15" spans="1:3">
      <c r="A15" s="52" t="s">
        <v>299</v>
      </c>
      <c r="B15" s="30"/>
      <c r="C15" s="32" t="s">
        <v>300</v>
      </c>
    </row>
    <row r="16" spans="1:3">
      <c r="A16" s="60" t="s">
        <v>251</v>
      </c>
      <c r="B16" s="58"/>
      <c r="C16" s="32" t="s">
        <v>295</v>
      </c>
    </row>
    <row r="17" spans="1:3" ht="48" customHeight="1">
      <c r="A17" s="61"/>
      <c r="B17" s="58"/>
      <c r="C17" s="33" t="s">
        <v>297</v>
      </c>
    </row>
    <row r="18" spans="1:3" ht="48" customHeight="1">
      <c r="A18" s="61"/>
      <c r="B18" s="58"/>
      <c r="C18" s="33" t="s">
        <v>298</v>
      </c>
    </row>
    <row r="19" spans="1:3">
      <c r="A19" s="63" t="s">
        <v>250</v>
      </c>
      <c r="B19" s="62"/>
      <c r="C19" s="32" t="s">
        <v>265</v>
      </c>
    </row>
    <row r="20" spans="1:3" ht="48.95" customHeight="1">
      <c r="A20" s="59"/>
      <c r="B20" s="62"/>
      <c r="C20" s="33" t="s">
        <v>301</v>
      </c>
    </row>
    <row r="21" spans="1:3" ht="31.5">
      <c r="A21" s="195" t="s">
        <v>280</v>
      </c>
      <c r="B21" s="29"/>
      <c r="C21" s="33" t="s">
        <v>294</v>
      </c>
    </row>
    <row r="22" spans="1:3" ht="48" customHeight="1">
      <c r="A22" s="196"/>
      <c r="B22" s="29"/>
      <c r="C22" s="33" t="s">
        <v>303</v>
      </c>
    </row>
    <row r="23" spans="1:3" ht="47.25">
      <c r="A23" s="197"/>
      <c r="B23" s="29"/>
      <c r="C23" s="33" t="s">
        <v>302</v>
      </c>
    </row>
    <row r="24" spans="1:3">
      <c r="A24" s="36" t="s">
        <v>496</v>
      </c>
      <c r="B24" s="29"/>
      <c r="C24" s="32" t="s">
        <v>266</v>
      </c>
    </row>
    <row r="25" spans="1:3">
      <c r="A25" s="36" t="s">
        <v>281</v>
      </c>
      <c r="B25" s="29"/>
      <c r="C25" s="33" t="s">
        <v>558</v>
      </c>
    </row>
    <row r="26" spans="1:3">
      <c r="A26" s="36" t="s">
        <v>282</v>
      </c>
      <c r="B26" s="29"/>
      <c r="C26" s="32" t="s">
        <v>267</v>
      </c>
    </row>
    <row r="27" spans="1:3">
      <c r="A27" s="51" t="s">
        <v>237</v>
      </c>
      <c r="B27" s="29"/>
      <c r="C27" s="29"/>
    </row>
    <row r="28" spans="1:3">
      <c r="A28" s="45" t="s">
        <v>283</v>
      </c>
      <c r="B28" s="27"/>
      <c r="C28" s="29" t="s">
        <v>284</v>
      </c>
    </row>
    <row r="29" spans="1:3" ht="126" customHeight="1">
      <c r="A29" s="51" t="s">
        <v>249</v>
      </c>
      <c r="B29" s="29"/>
      <c r="C29" s="57" t="s">
        <v>293</v>
      </c>
    </row>
    <row r="30" spans="1:3">
      <c r="A30" s="44" t="s">
        <v>493</v>
      </c>
      <c r="B30" s="46"/>
      <c r="C30" s="39"/>
    </row>
    <row r="31" spans="1:3" ht="15.95" customHeight="1">
      <c r="A31" s="37" t="s">
        <v>274</v>
      </c>
      <c r="B31" s="46"/>
      <c r="C31" s="48"/>
    </row>
    <row r="32" spans="1:3">
      <c r="A32" s="37" t="s">
        <v>238</v>
      </c>
      <c r="B32" s="46"/>
      <c r="C32" s="40"/>
    </row>
    <row r="33" spans="1:3">
      <c r="A33" s="37" t="s">
        <v>239</v>
      </c>
      <c r="B33" s="46"/>
      <c r="C33" s="40"/>
    </row>
    <row r="34" spans="1:3">
      <c r="A34" s="37" t="s">
        <v>240</v>
      </c>
      <c r="B34" s="46"/>
      <c r="C34" s="41"/>
    </row>
    <row r="35" spans="1:3">
      <c r="A35" s="51" t="s">
        <v>241</v>
      </c>
      <c r="B35" s="29"/>
      <c r="C35" s="47"/>
    </row>
    <row r="36" spans="1:3">
      <c r="A36" s="51" t="s">
        <v>285</v>
      </c>
      <c r="B36" s="29"/>
      <c r="C36" s="49"/>
    </row>
    <row r="37" spans="1:3">
      <c r="A37" s="53" t="s">
        <v>275</v>
      </c>
      <c r="B37" s="46"/>
      <c r="C37" s="49"/>
    </row>
    <row r="38" spans="1:3">
      <c r="A38" s="36" t="s">
        <v>242</v>
      </c>
      <c r="B38" s="46"/>
      <c r="C38" s="40"/>
    </row>
    <row r="39" spans="1:3">
      <c r="A39" s="36" t="s">
        <v>243</v>
      </c>
      <c r="B39" s="46"/>
      <c r="C39" s="41"/>
    </row>
    <row r="40" spans="1:3">
      <c r="A40" s="51" t="s">
        <v>290</v>
      </c>
      <c r="B40" s="29"/>
      <c r="C40" s="56" t="s">
        <v>291</v>
      </c>
    </row>
    <row r="41" spans="1:3">
      <c r="A41" s="51" t="s">
        <v>244</v>
      </c>
      <c r="B41" s="29"/>
      <c r="C41" s="29" t="s">
        <v>292</v>
      </c>
    </row>
    <row r="42" spans="1:3">
      <c r="A42" s="51" t="s">
        <v>245</v>
      </c>
      <c r="B42" s="29"/>
      <c r="C42" s="29" t="s">
        <v>292</v>
      </c>
    </row>
    <row r="43" spans="1:3">
      <c r="A43" s="51" t="s">
        <v>252</v>
      </c>
      <c r="B43" s="29"/>
      <c r="C43" s="28" t="s">
        <v>494</v>
      </c>
    </row>
    <row r="44" spans="1:3" ht="31.5">
      <c r="A44" s="51" t="s">
        <v>256</v>
      </c>
      <c r="B44" s="29"/>
      <c r="C44" s="198" t="s">
        <v>311</v>
      </c>
    </row>
    <row r="45" spans="1:3">
      <c r="A45" s="36" t="s">
        <v>306</v>
      </c>
      <c r="B45" s="29"/>
      <c r="C45" s="199"/>
    </row>
    <row r="46" spans="1:3">
      <c r="A46" s="36" t="s">
        <v>307</v>
      </c>
      <c r="B46" s="29"/>
      <c r="C46" s="199"/>
    </row>
    <row r="47" spans="1:3">
      <c r="A47" s="36" t="s">
        <v>308</v>
      </c>
      <c r="B47" s="29"/>
      <c r="C47" s="199"/>
    </row>
    <row r="48" spans="1:3">
      <c r="A48" s="36" t="s">
        <v>309</v>
      </c>
      <c r="B48" s="29"/>
      <c r="C48" s="199"/>
    </row>
    <row r="49" spans="1:3">
      <c r="A49" s="36" t="s">
        <v>310</v>
      </c>
      <c r="B49" s="29"/>
      <c r="C49" s="200"/>
    </row>
    <row r="50" spans="1:3" ht="78.75">
      <c r="A50" s="51" t="s">
        <v>289</v>
      </c>
      <c r="B50" s="29"/>
      <c r="C50" s="49" t="s">
        <v>296</v>
      </c>
    </row>
    <row r="51" spans="1:3" ht="48" customHeight="1">
      <c r="A51" s="36" t="s">
        <v>246</v>
      </c>
      <c r="B51" s="46"/>
      <c r="C51" s="49"/>
    </row>
    <row r="52" spans="1:3" ht="48" customHeight="1">
      <c r="A52" s="36" t="s">
        <v>247</v>
      </c>
      <c r="B52" s="46"/>
      <c r="C52" s="56"/>
    </row>
    <row r="53" spans="1:3" ht="31.5">
      <c r="A53" s="51" t="s">
        <v>286</v>
      </c>
      <c r="B53" s="46"/>
      <c r="C53" s="28" t="s">
        <v>287</v>
      </c>
    </row>
    <row r="54" spans="1:3">
      <c r="A54" s="54" t="s">
        <v>495</v>
      </c>
      <c r="B54" s="46"/>
      <c r="C54" s="42" t="s">
        <v>288</v>
      </c>
    </row>
    <row r="55" spans="1:3">
      <c r="A55" s="54" t="s">
        <v>257</v>
      </c>
      <c r="B55" s="46"/>
      <c r="C55" s="40"/>
    </row>
    <row r="56" spans="1:3">
      <c r="A56" s="54" t="s">
        <v>258</v>
      </c>
      <c r="B56" s="46"/>
      <c r="C56" s="40"/>
    </row>
    <row r="57" spans="1:3">
      <c r="A57" s="54" t="s">
        <v>259</v>
      </c>
      <c r="B57" s="46"/>
      <c r="C57" s="40"/>
    </row>
    <row r="58" spans="1:3">
      <c r="A58" s="54" t="s">
        <v>260</v>
      </c>
      <c r="B58" s="46"/>
      <c r="C58" s="40"/>
    </row>
    <row r="59" spans="1:3">
      <c r="A59" s="54" t="s">
        <v>261</v>
      </c>
      <c r="B59" s="46"/>
      <c r="C59" s="40"/>
    </row>
    <row r="60" spans="1:3">
      <c r="A60" s="54" t="s">
        <v>262</v>
      </c>
      <c r="B60" s="46"/>
      <c r="C60" s="40"/>
    </row>
    <row r="61" spans="1:3">
      <c r="A61" s="54" t="s">
        <v>240</v>
      </c>
      <c r="B61" s="46"/>
      <c r="C61" s="50"/>
    </row>
    <row r="62" spans="1:3" ht="47.25">
      <c r="A62" s="45" t="s">
        <v>563</v>
      </c>
      <c r="B62" s="32"/>
      <c r="C62" s="43"/>
    </row>
    <row r="63" spans="1:3" ht="47.25">
      <c r="A63" s="45" t="s">
        <v>564</v>
      </c>
      <c r="B63" s="27"/>
      <c r="C63" s="27"/>
    </row>
    <row r="64" spans="1:3">
      <c r="A64" s="45" t="s">
        <v>565</v>
      </c>
      <c r="B64" s="27"/>
      <c r="C64" s="28" t="s">
        <v>264</v>
      </c>
    </row>
  </sheetData>
  <mergeCells count="4">
    <mergeCell ref="A1:C1"/>
    <mergeCell ref="C7:C14"/>
    <mergeCell ref="A21:A23"/>
    <mergeCell ref="C44:C49"/>
  </mergeCells>
  <phoneticPr fontId="12" type="noConversion"/>
  <pageMargins left="0.7" right="0.7" top="0.75" bottom="0.75" header="0.3" footer="0.3"/>
  <pageSetup paperSize="9" scale="46" orientation="portrait" horizontalDpi="0" verticalDpi="0"/>
  <colBreaks count="1" manualBreakCount="1">
    <brk id="3"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7"/>
  <sheetViews>
    <sheetView showGridLines="0" workbookViewId="0">
      <selection activeCell="C2" sqref="C2:F2"/>
    </sheetView>
  </sheetViews>
  <sheetFormatPr defaultColWidth="10.875" defaultRowHeight="15.75"/>
  <cols>
    <col min="1" max="1" width="10.875" style="182"/>
    <col min="2" max="2" width="106.875" style="116" customWidth="1"/>
    <col min="3" max="3" width="17.625" style="116" customWidth="1"/>
    <col min="4" max="4" width="22" style="116" customWidth="1"/>
    <col min="5" max="5" width="10.875" style="116"/>
    <col min="6" max="16384" width="10.875" style="1"/>
  </cols>
  <sheetData>
    <row r="1" spans="1:6" s="182" customFormat="1"/>
    <row r="2" spans="1:6" ht="21" customHeight="1">
      <c r="B2" s="120" t="s">
        <v>3</v>
      </c>
      <c r="C2" s="201" t="s">
        <v>489</v>
      </c>
      <c r="D2" s="201"/>
      <c r="E2" s="201"/>
      <c r="F2" s="201"/>
    </row>
    <row r="3" spans="1:6">
      <c r="B3" s="122"/>
    </row>
    <row r="4" spans="1:6" ht="15.95" customHeight="1">
      <c r="B4" s="122" t="s">
        <v>0</v>
      </c>
      <c r="C4" s="122"/>
    </row>
    <row r="5" spans="1:6" s="100" customFormat="1">
      <c r="A5" s="182"/>
      <c r="B5" s="122"/>
      <c r="C5" s="122"/>
      <c r="D5" s="116"/>
      <c r="E5" s="116"/>
    </row>
    <row r="6" spans="1:6" s="102" customFormat="1" ht="116.1" customHeight="1">
      <c r="A6" s="182"/>
      <c r="B6" s="121" t="s">
        <v>552</v>
      </c>
      <c r="C6" s="152"/>
      <c r="D6" s="152"/>
      <c r="E6" s="116"/>
    </row>
    <row r="7" spans="1:6" s="100" customFormat="1">
      <c r="A7" s="182"/>
      <c r="B7" s="122"/>
      <c r="C7" s="122"/>
      <c r="D7" s="116"/>
      <c r="E7" s="116"/>
    </row>
    <row r="8" spans="1:6" s="4" customFormat="1" ht="31.5">
      <c r="B8" s="123" t="s">
        <v>584</v>
      </c>
      <c r="C8" s="113" t="s">
        <v>1</v>
      </c>
      <c r="D8" s="115" t="s">
        <v>589</v>
      </c>
    </row>
    <row r="9" spans="1:6" ht="15.95" customHeight="1">
      <c r="B9" s="118" t="s">
        <v>585</v>
      </c>
      <c r="C9" s="158">
        <v>0</v>
      </c>
      <c r="D9" s="159"/>
    </row>
    <row r="10" spans="1:6" ht="15.95" customHeight="1">
      <c r="B10" s="119" t="s">
        <v>586</v>
      </c>
      <c r="C10" s="104">
        <v>1</v>
      </c>
      <c r="D10" s="157"/>
    </row>
    <row r="11" spans="1:6" ht="15.95" customHeight="1">
      <c r="B11" s="118" t="s">
        <v>587</v>
      </c>
      <c r="C11" s="158">
        <v>2</v>
      </c>
      <c r="D11" s="157"/>
    </row>
    <row r="12" spans="1:6" ht="15.95" customHeight="1">
      <c r="B12" s="119" t="s">
        <v>588</v>
      </c>
      <c r="C12" s="104">
        <v>3</v>
      </c>
      <c r="D12" s="157"/>
    </row>
    <row r="13" spans="1:6">
      <c r="D13" s="106"/>
    </row>
    <row r="14" spans="1:6" ht="15.95" customHeight="1">
      <c r="B14" s="122" t="s">
        <v>542</v>
      </c>
      <c r="C14" s="122"/>
    </row>
    <row r="15" spans="1:6" s="100" customFormat="1">
      <c r="A15" s="182"/>
      <c r="B15" s="122"/>
      <c r="C15" s="122"/>
      <c r="D15" s="116"/>
      <c r="E15" s="116"/>
    </row>
    <row r="16" spans="1:6" s="101" customFormat="1" ht="77.099999999999994" customHeight="1">
      <c r="A16" s="183"/>
      <c r="B16" s="153" t="s">
        <v>543</v>
      </c>
      <c r="C16" s="152"/>
      <c r="D16" s="152"/>
      <c r="E16" s="117"/>
    </row>
    <row r="18" spans="1:5" ht="15.95" customHeight="1">
      <c r="B18" s="122" t="s">
        <v>224</v>
      </c>
      <c r="C18" s="122"/>
      <c r="D18" s="122"/>
    </row>
    <row r="19" spans="1:5" s="100" customFormat="1">
      <c r="A19" s="182"/>
      <c r="B19" s="122"/>
      <c r="C19" s="116"/>
      <c r="D19" s="116"/>
      <c r="E19" s="116"/>
    </row>
    <row r="20" spans="1:5" s="100" customFormat="1" ht="78.95" customHeight="1">
      <c r="A20" s="182"/>
      <c r="B20" s="153" t="s">
        <v>543</v>
      </c>
      <c r="C20" s="152"/>
      <c r="D20" s="152"/>
      <c r="E20" s="116"/>
    </row>
    <row r="21" spans="1:5" s="100" customFormat="1">
      <c r="A21" s="182"/>
      <c r="B21" s="103"/>
      <c r="C21" s="124"/>
      <c r="D21" s="124"/>
      <c r="E21" s="116"/>
    </row>
    <row r="22" spans="1:5" ht="15.95" customHeight="1">
      <c r="B22" s="124" t="s">
        <v>575</v>
      </c>
      <c r="C22" s="124"/>
    </row>
    <row r="23" spans="1:5" s="100" customFormat="1">
      <c r="A23" s="182"/>
      <c r="B23" s="124"/>
      <c r="C23" s="124"/>
      <c r="D23" s="116"/>
      <c r="E23" s="116"/>
    </row>
    <row r="24" spans="1:5" s="100" customFormat="1">
      <c r="A24" s="182"/>
      <c r="B24" s="118" t="s">
        <v>576</v>
      </c>
      <c r="E24" s="116"/>
    </row>
    <row r="25" spans="1:5" s="155" customFormat="1">
      <c r="B25" s="154" t="s">
        <v>577</v>
      </c>
    </row>
    <row r="26" spans="1:5" ht="15.95" customHeight="1">
      <c r="B26" s="118" t="s">
        <v>578</v>
      </c>
    </row>
    <row r="27" spans="1:5" s="155" customFormat="1" ht="15.95" customHeight="1">
      <c r="B27" s="154" t="s">
        <v>579</v>
      </c>
    </row>
    <row r="28" spans="1:5">
      <c r="B28" s="118" t="s">
        <v>580</v>
      </c>
    </row>
    <row r="29" spans="1:5" s="155" customFormat="1">
      <c r="B29" s="154" t="s">
        <v>581</v>
      </c>
    </row>
    <row r="30" spans="1:5">
      <c r="B30" s="118" t="s">
        <v>582</v>
      </c>
    </row>
    <row r="31" spans="1:5" s="155" customFormat="1">
      <c r="B31" s="154" t="s">
        <v>583</v>
      </c>
    </row>
    <row r="32" spans="1:5">
      <c r="A32" s="184"/>
      <c r="B32" s="140"/>
    </row>
    <row r="33" spans="1:2">
      <c r="A33" s="184"/>
      <c r="B33" s="140"/>
    </row>
    <row r="34" spans="1:2">
      <c r="A34" s="184"/>
      <c r="B34" s="140"/>
    </row>
    <row r="35" spans="1:2">
      <c r="A35" s="184"/>
      <c r="B35" s="140"/>
    </row>
    <row r="36" spans="1:2">
      <c r="A36" s="184"/>
      <c r="B36" s="140"/>
    </row>
    <row r="37" spans="1:2">
      <c r="A37" s="184"/>
      <c r="B37" s="140"/>
    </row>
    <row r="38" spans="1:2">
      <c r="A38" s="184"/>
      <c r="B38" s="140"/>
    </row>
    <row r="39" spans="1:2">
      <c r="A39" s="184"/>
      <c r="B39" s="140"/>
    </row>
    <row r="40" spans="1:2">
      <c r="A40" s="184"/>
      <c r="B40" s="140"/>
    </row>
    <row r="41" spans="1:2">
      <c r="A41" s="184"/>
      <c r="B41" s="140"/>
    </row>
    <row r="42" spans="1:2">
      <c r="A42" s="184"/>
      <c r="B42" s="140"/>
    </row>
    <row r="43" spans="1:2">
      <c r="A43" s="184"/>
      <c r="B43" s="140"/>
    </row>
    <row r="44" spans="1:2">
      <c r="A44" s="184"/>
      <c r="B44" s="140"/>
    </row>
    <row r="45" spans="1:2">
      <c r="A45" s="184"/>
      <c r="B45" s="140"/>
    </row>
    <row r="46" spans="1:2">
      <c r="A46" s="184"/>
      <c r="B46" s="140"/>
    </row>
    <row r="47" spans="1:2">
      <c r="A47" s="184"/>
      <c r="B47" s="140"/>
    </row>
  </sheetData>
  <mergeCells count="1">
    <mergeCell ref="C2:F2"/>
  </mergeCells>
  <phoneticPr fontId="12" type="noConversion"/>
  <hyperlinks>
    <hyperlink ref="C2" location="'Advanced METT questions+scores'!A1" display="Back to 'Advanced METT questions and scores'" xr:uid="{00000000-0004-0000-0500-000000000000}"/>
  </hyperlink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2"/>
  <sheetViews>
    <sheetView showGridLines="0" workbookViewId="0">
      <selection activeCell="I22" sqref="I22"/>
    </sheetView>
  </sheetViews>
  <sheetFormatPr defaultColWidth="10.875" defaultRowHeight="15.75"/>
  <cols>
    <col min="1" max="1" width="106.875" style="127" customWidth="1"/>
    <col min="2" max="2" width="17.625" style="127" customWidth="1"/>
    <col min="3" max="3" width="22.125" style="127" customWidth="1"/>
    <col min="4" max="16384" width="10.875" style="127"/>
  </cols>
  <sheetData>
    <row r="1" spans="1:4" ht="21" customHeight="1">
      <c r="A1" s="129" t="s">
        <v>4</v>
      </c>
      <c r="B1" s="201" t="s">
        <v>489</v>
      </c>
      <c r="C1" s="201"/>
      <c r="D1" s="201"/>
    </row>
    <row r="2" spans="1:4">
      <c r="A2" s="132"/>
    </row>
    <row r="3" spans="1:4">
      <c r="A3" s="132" t="s">
        <v>8</v>
      </c>
      <c r="B3" s="132"/>
      <c r="C3" s="132"/>
    </row>
    <row r="4" spans="1:4">
      <c r="A4" s="132"/>
    </row>
    <row r="5" spans="1:4" ht="51" customHeight="1">
      <c r="A5" s="121" t="s">
        <v>214</v>
      </c>
      <c r="B5" s="152"/>
      <c r="C5" s="152"/>
    </row>
    <row r="6" spans="1:4">
      <c r="A6" s="132"/>
    </row>
    <row r="7" spans="1:4" s="4" customFormat="1" ht="31.5">
      <c r="A7" s="123" t="s">
        <v>544</v>
      </c>
      <c r="B7" s="113" t="s">
        <v>1</v>
      </c>
      <c r="C7" s="115" t="s">
        <v>589</v>
      </c>
    </row>
    <row r="8" spans="1:4">
      <c r="A8" s="160" t="s">
        <v>5</v>
      </c>
      <c r="B8" s="158">
        <v>0</v>
      </c>
      <c r="C8" s="159"/>
    </row>
    <row r="9" spans="1:4">
      <c r="A9" s="134" t="s">
        <v>15</v>
      </c>
      <c r="B9" s="104">
        <v>1</v>
      </c>
      <c r="C9" s="156"/>
    </row>
    <row r="10" spans="1:4">
      <c r="A10" s="160" t="s">
        <v>6</v>
      </c>
      <c r="B10" s="158">
        <v>2</v>
      </c>
      <c r="C10" s="156"/>
    </row>
    <row r="11" spans="1:4" ht="32.1" customHeight="1">
      <c r="A11" s="134" t="s">
        <v>7</v>
      </c>
      <c r="B11" s="104">
        <v>3</v>
      </c>
      <c r="C11" s="156"/>
    </row>
    <row r="12" spans="1:4">
      <c r="C12" s="106"/>
    </row>
    <row r="13" spans="1:4">
      <c r="A13" s="132" t="s">
        <v>542</v>
      </c>
      <c r="B13" s="132"/>
    </row>
    <row r="14" spans="1:4">
      <c r="A14" s="132"/>
      <c r="B14" s="132"/>
    </row>
    <row r="15" spans="1:4" s="128" customFormat="1" ht="63" customHeight="1">
      <c r="A15" s="153" t="s">
        <v>543</v>
      </c>
      <c r="B15" s="161"/>
      <c r="C15" s="161"/>
    </row>
    <row r="17" spans="1:3">
      <c r="A17" s="132" t="s">
        <v>224</v>
      </c>
      <c r="B17" s="132"/>
      <c r="C17" s="132"/>
    </row>
    <row r="18" spans="1:3">
      <c r="A18" s="132"/>
    </row>
    <row r="19" spans="1:3" ht="62.1" customHeight="1">
      <c r="A19" s="153" t="s">
        <v>543</v>
      </c>
      <c r="B19" s="161"/>
      <c r="C19" s="161"/>
    </row>
    <row r="20" spans="1:3">
      <c r="A20" s="103"/>
      <c r="B20" s="133"/>
      <c r="C20" s="133"/>
    </row>
    <row r="21" spans="1:3" ht="15.95" customHeight="1">
      <c r="A21" s="133" t="s">
        <v>575</v>
      </c>
      <c r="B21" s="133"/>
    </row>
    <row r="22" spans="1:3">
      <c r="A22" s="133"/>
      <c r="B22" s="133"/>
    </row>
    <row r="23" spans="1:3">
      <c r="A23" s="118" t="s">
        <v>576</v>
      </c>
    </row>
    <row r="24" spans="1:3" s="155" customFormat="1">
      <c r="A24" s="154" t="s">
        <v>577</v>
      </c>
    </row>
    <row r="25" spans="1:3" ht="15.95" customHeight="1">
      <c r="A25" s="118" t="s">
        <v>578</v>
      </c>
    </row>
    <row r="26" spans="1:3" s="155" customFormat="1" ht="15.95" customHeight="1">
      <c r="A26" s="154" t="s">
        <v>579</v>
      </c>
    </row>
    <row r="27" spans="1:3">
      <c r="A27" s="118" t="s">
        <v>580</v>
      </c>
    </row>
    <row r="28" spans="1:3" s="155" customFormat="1">
      <c r="A28" s="154" t="s">
        <v>581</v>
      </c>
    </row>
    <row r="29" spans="1:3">
      <c r="A29" s="118" t="s">
        <v>582</v>
      </c>
    </row>
    <row r="30" spans="1:3" s="155" customFormat="1">
      <c r="A30" s="154" t="s">
        <v>583</v>
      </c>
    </row>
    <row r="31" spans="1:3">
      <c r="A31" s="130"/>
    </row>
    <row r="32" spans="1:3">
      <c r="A32" s="130"/>
    </row>
  </sheetData>
  <mergeCells count="1">
    <mergeCell ref="B1:D1"/>
  </mergeCells>
  <phoneticPr fontId="12" type="noConversion"/>
  <hyperlinks>
    <hyperlink ref="B1" location="'Advanced METT questions+scores'!A1" display="Back to 'Advanced METT questions and scores'" xr:uid="{00000000-0004-0000-0600-000000000000}"/>
  </hyperlink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2"/>
  <sheetViews>
    <sheetView showGridLines="0" workbookViewId="0">
      <selection activeCell="C7" sqref="C7"/>
    </sheetView>
  </sheetViews>
  <sheetFormatPr defaultColWidth="10.875" defaultRowHeight="15.75"/>
  <cols>
    <col min="1" max="1" width="106.875" style="127" customWidth="1"/>
    <col min="2" max="2" width="17.625" style="127" customWidth="1"/>
    <col min="3" max="3" width="21.125" style="127" customWidth="1"/>
    <col min="4" max="16384" width="10.875" style="127"/>
  </cols>
  <sheetData>
    <row r="1" spans="1:4" ht="21" customHeight="1">
      <c r="A1" s="129" t="s">
        <v>9</v>
      </c>
      <c r="B1" s="201" t="s">
        <v>489</v>
      </c>
      <c r="C1" s="201"/>
      <c r="D1" s="201"/>
    </row>
    <row r="2" spans="1:4">
      <c r="A2" s="132"/>
    </row>
    <row r="3" spans="1:4" s="17" customFormat="1" ht="15.95" customHeight="1">
      <c r="A3" s="132" t="s">
        <v>10</v>
      </c>
      <c r="B3" s="132"/>
    </row>
    <row r="4" spans="1:4" s="17" customFormat="1">
      <c r="A4" s="132"/>
    </row>
    <row r="5" spans="1:4" s="17" customFormat="1" ht="80.099999999999994" customHeight="1">
      <c r="A5" s="121" t="s">
        <v>553</v>
      </c>
      <c r="B5" s="152"/>
      <c r="C5" s="152"/>
    </row>
    <row r="6" spans="1:4">
      <c r="A6" s="132"/>
    </row>
    <row r="7" spans="1:4" s="4" customFormat="1" ht="31.5">
      <c r="A7" s="123" t="s">
        <v>544</v>
      </c>
      <c r="B7" s="113" t="s">
        <v>1</v>
      </c>
      <c r="C7" s="115" t="s">
        <v>589</v>
      </c>
    </row>
    <row r="8" spans="1:4" ht="15.95" customHeight="1">
      <c r="A8" s="162" t="s">
        <v>11</v>
      </c>
      <c r="B8" s="158">
        <v>0</v>
      </c>
      <c r="C8" s="159"/>
    </row>
    <row r="9" spans="1:4" ht="15.95" customHeight="1">
      <c r="A9" s="135" t="s">
        <v>12</v>
      </c>
      <c r="B9" s="104">
        <v>1</v>
      </c>
      <c r="C9" s="156"/>
    </row>
    <row r="10" spans="1:4" ht="15.95" customHeight="1">
      <c r="A10" s="162" t="s">
        <v>13</v>
      </c>
      <c r="B10" s="158">
        <v>2</v>
      </c>
      <c r="C10" s="156"/>
    </row>
    <row r="11" spans="1:4" ht="15.95" customHeight="1">
      <c r="A11" s="135" t="s">
        <v>14</v>
      </c>
      <c r="B11" s="104">
        <v>3</v>
      </c>
      <c r="C11" s="156"/>
    </row>
    <row r="12" spans="1:4">
      <c r="A12" s="132"/>
      <c r="C12" s="10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15.95" customHeight="1">
      <c r="A21" s="133" t="s">
        <v>575</v>
      </c>
      <c r="B21" s="133"/>
    </row>
    <row r="22" spans="1:3">
      <c r="A22" s="133"/>
      <c r="B22" s="133"/>
    </row>
    <row r="23" spans="1:3">
      <c r="A23" s="118" t="s">
        <v>576</v>
      </c>
    </row>
    <row r="24" spans="1:3" s="155" customFormat="1">
      <c r="A24" s="154" t="s">
        <v>577</v>
      </c>
    </row>
    <row r="25" spans="1:3" ht="15.95" customHeight="1">
      <c r="A25" s="118" t="s">
        <v>578</v>
      </c>
    </row>
    <row r="26" spans="1:3" s="155" customFormat="1" ht="15.95" customHeight="1">
      <c r="A26" s="154" t="s">
        <v>579</v>
      </c>
    </row>
    <row r="27" spans="1:3">
      <c r="A27" s="118" t="s">
        <v>580</v>
      </c>
    </row>
    <row r="28" spans="1:3" s="155" customFormat="1">
      <c r="A28" s="154" t="s">
        <v>581</v>
      </c>
    </row>
    <row r="29" spans="1:3">
      <c r="A29" s="118" t="s">
        <v>582</v>
      </c>
    </row>
    <row r="30" spans="1:3" s="155" customFormat="1">
      <c r="A30" s="154" t="s">
        <v>583</v>
      </c>
    </row>
    <row r="31" spans="1:3">
      <c r="A31" s="130"/>
    </row>
    <row r="32" spans="1:3">
      <c r="A32" s="130"/>
    </row>
  </sheetData>
  <mergeCells count="1">
    <mergeCell ref="B1:D1"/>
  </mergeCells>
  <phoneticPr fontId="12" type="noConversion"/>
  <hyperlinks>
    <hyperlink ref="B1" location="'Advanced METT questions+scores'!A1" display="Back to 'Advanced METT questions and scores'" xr:uid="{00000000-0004-0000-0700-000000000000}"/>
  </hyperlink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4"/>
  <sheetViews>
    <sheetView showGridLines="0" workbookViewId="0">
      <selection activeCell="C7" sqref="A7:C7"/>
    </sheetView>
  </sheetViews>
  <sheetFormatPr defaultColWidth="10.875" defaultRowHeight="15.75"/>
  <cols>
    <col min="1" max="1" width="106.875" style="127" customWidth="1"/>
    <col min="2" max="2" width="17.625" style="127" customWidth="1"/>
    <col min="3" max="3" width="23.625" style="127" customWidth="1"/>
    <col min="4" max="16384" width="10.875" style="127"/>
  </cols>
  <sheetData>
    <row r="1" spans="1:4" ht="21" customHeight="1">
      <c r="A1" s="129" t="s">
        <v>16</v>
      </c>
      <c r="B1" s="201" t="s">
        <v>489</v>
      </c>
      <c r="C1" s="201"/>
      <c r="D1" s="201"/>
    </row>
    <row r="2" spans="1:4">
      <c r="A2" s="132"/>
    </row>
    <row r="3" spans="1:4">
      <c r="A3" s="136" t="s">
        <v>17</v>
      </c>
      <c r="B3" s="136"/>
      <c r="C3" s="136"/>
    </row>
    <row r="4" spans="1:4">
      <c r="A4" s="136"/>
    </row>
    <row r="5" spans="1:4" ht="132" customHeight="1">
      <c r="A5" s="121" t="s">
        <v>230</v>
      </c>
      <c r="B5" s="152"/>
      <c r="C5" s="152"/>
    </row>
    <row r="6" spans="1:4">
      <c r="A6" s="132"/>
    </row>
    <row r="7" spans="1:4" s="4" customFormat="1" ht="31.5">
      <c r="A7" s="123" t="s">
        <v>544</v>
      </c>
      <c r="B7" s="113" t="s">
        <v>1</v>
      </c>
      <c r="C7" s="115" t="s">
        <v>589</v>
      </c>
    </row>
    <row r="8" spans="1:4" ht="15.95" customHeight="1">
      <c r="A8" s="162" t="s">
        <v>18</v>
      </c>
      <c r="B8" s="158">
        <v>0</v>
      </c>
      <c r="C8" s="158"/>
    </row>
    <row r="9" spans="1:4" ht="15.95" customHeight="1">
      <c r="A9" s="135" t="s">
        <v>19</v>
      </c>
      <c r="B9" s="104">
        <v>1</v>
      </c>
      <c r="C9" s="156"/>
    </row>
    <row r="10" spans="1:4" ht="15.95" customHeight="1">
      <c r="A10" s="162" t="s">
        <v>20</v>
      </c>
      <c r="B10" s="158">
        <v>2</v>
      </c>
      <c r="C10" s="156"/>
    </row>
    <row r="11" spans="1:4" ht="15.95" customHeight="1">
      <c r="A11" s="135" t="s">
        <v>21</v>
      </c>
      <c r="B11" s="104">
        <v>3</v>
      </c>
      <c r="C11" s="156"/>
    </row>
    <row r="12" spans="1:4">
      <c r="C12" s="106"/>
    </row>
    <row r="13" spans="1:4" ht="15.95" customHeight="1">
      <c r="A13" s="132" t="s">
        <v>542</v>
      </c>
      <c r="B13" s="132"/>
    </row>
    <row r="14" spans="1:4">
      <c r="A14" s="132"/>
      <c r="B14" s="132"/>
    </row>
    <row r="15" spans="1:4" ht="63" customHeight="1">
      <c r="A15" s="153" t="s">
        <v>543</v>
      </c>
      <c r="B15" s="152"/>
      <c r="C15" s="152"/>
    </row>
    <row r="17" spans="1:3" ht="15.95" customHeight="1">
      <c r="A17" s="132" t="s">
        <v>224</v>
      </c>
      <c r="B17" s="132"/>
      <c r="C17" s="132"/>
    </row>
    <row r="18" spans="1:3">
      <c r="A18" s="132"/>
    </row>
    <row r="19" spans="1:3" ht="63.95" customHeight="1">
      <c r="A19" s="153" t="s">
        <v>543</v>
      </c>
      <c r="B19" s="152"/>
      <c r="C19" s="152"/>
    </row>
    <row r="20" spans="1:3">
      <c r="A20" s="103"/>
      <c r="B20" s="133"/>
      <c r="C20" s="133"/>
    </row>
    <row r="21" spans="1:3" ht="15.95" customHeight="1">
      <c r="A21" s="133" t="s">
        <v>575</v>
      </c>
      <c r="B21" s="133"/>
    </row>
    <row r="22" spans="1:3">
      <c r="A22" s="133"/>
      <c r="B22" s="133"/>
    </row>
    <row r="23" spans="1:3">
      <c r="A23" s="118" t="s">
        <v>576</v>
      </c>
    </row>
    <row r="24" spans="1:3" s="155" customFormat="1">
      <c r="A24" s="154" t="s">
        <v>577</v>
      </c>
    </row>
    <row r="25" spans="1:3" ht="15.95" customHeight="1">
      <c r="A25" s="118" t="s">
        <v>578</v>
      </c>
    </row>
    <row r="26" spans="1:3" s="155" customFormat="1" ht="15.95" customHeight="1">
      <c r="A26" s="154" t="s">
        <v>579</v>
      </c>
    </row>
    <row r="27" spans="1:3">
      <c r="A27" s="118" t="s">
        <v>580</v>
      </c>
    </row>
    <row r="28" spans="1:3" s="155" customFormat="1">
      <c r="A28" s="154" t="s">
        <v>581</v>
      </c>
    </row>
    <row r="29" spans="1:3">
      <c r="A29" s="118" t="s">
        <v>582</v>
      </c>
    </row>
    <row r="30" spans="1:3" s="155" customFormat="1">
      <c r="A30" s="154" t="s">
        <v>583</v>
      </c>
    </row>
    <row r="31" spans="1:3">
      <c r="A31" s="130"/>
    </row>
    <row r="32" spans="1:3">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row r="44" spans="1:1">
      <c r="A44" s="130"/>
    </row>
  </sheetData>
  <mergeCells count="1">
    <mergeCell ref="B1:D1"/>
  </mergeCells>
  <phoneticPr fontId="12" type="noConversion"/>
  <hyperlinks>
    <hyperlink ref="B1" location="'Advanced METT questions+scores'!A1" display="Back to 'Advanced METT questions and scores'" xr:uid="{00000000-0004-0000-0800-000000000000}"/>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Advanced METT introduction</vt:lpstr>
      <vt:lpstr>Stakeholder engagement</vt:lpstr>
      <vt:lpstr>Advanced METT questions+scores</vt:lpstr>
      <vt:lpstr>Ways forward after assessment</vt:lpstr>
      <vt:lpstr>Protected area attributes</vt:lpstr>
      <vt:lpstr>1. Legal Status</vt:lpstr>
      <vt:lpstr>2. Protected area regulations</vt:lpstr>
      <vt:lpstr>3. Law enforcement</vt:lpstr>
      <vt:lpstr>4. Protected area objectives</vt:lpstr>
      <vt:lpstr>5. Protected area design</vt:lpstr>
      <vt:lpstr>6. Boundary demarcation</vt:lpstr>
      <vt:lpstr>7. Management plan</vt:lpstr>
      <vt:lpstr>Additional points on 7.</vt:lpstr>
      <vt:lpstr>8. Regular work plan</vt:lpstr>
      <vt:lpstr>9. Resource inventory</vt:lpstr>
      <vt:lpstr>10. Access assessment</vt:lpstr>
      <vt:lpstr>11. Research </vt:lpstr>
      <vt:lpstr>12. Resource management </vt:lpstr>
      <vt:lpstr>13. Staff numbers</vt:lpstr>
      <vt:lpstr>14. Staff training</vt:lpstr>
      <vt:lpstr>15. Current budget</vt:lpstr>
      <vt:lpstr>16. Security of budget </vt:lpstr>
      <vt:lpstr>17. Management of budget </vt:lpstr>
      <vt:lpstr>18. Equipment and facilities</vt:lpstr>
      <vt:lpstr>19. Maintaining equip. + facil.</vt:lpstr>
      <vt:lpstr>20. Education and awareness </vt:lpstr>
      <vt:lpstr>21. Planning for land and water</vt:lpstr>
      <vt:lpstr>Additional points on 21.</vt:lpstr>
      <vt:lpstr>22. State and commercial neigh.</vt:lpstr>
      <vt:lpstr>23. Indigenous people</vt:lpstr>
      <vt:lpstr>24. Local communities </vt:lpstr>
      <vt:lpstr>Additional points on 24.</vt:lpstr>
      <vt:lpstr>25. Economic benefit </vt:lpstr>
      <vt:lpstr>26. Monitoring and evaluation </vt:lpstr>
      <vt:lpstr>Climate change</vt:lpstr>
      <vt:lpstr>27. Visitor facilities </vt:lpstr>
      <vt:lpstr>28. Commercial tourism op.</vt:lpstr>
      <vt:lpstr>29. Fees</vt:lpstr>
      <vt:lpstr>Threats</vt:lpstr>
      <vt:lpstr>Detailed assessment of threats</vt:lpstr>
      <vt:lpstr>30. Condition of values</vt:lpstr>
      <vt:lpstr>Detailed assess. of conditions</vt:lpstr>
      <vt:lpstr>Additional points on 30.</vt:lpstr>
      <vt:lpstr>Conservation status key ind spe</vt:lpstr>
      <vt:lpstr>Detailed assessment of species</vt:lpstr>
      <vt:lpstr>Conservation status habitats</vt:lpstr>
      <vt:lpstr>Detailed assessment of habitats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giselle.hall</cp:lastModifiedBy>
  <cp:lastPrinted>2017-10-20T10:01:11Z</cp:lastPrinted>
  <dcterms:created xsi:type="dcterms:W3CDTF">2017-06-17T09:18:10Z</dcterms:created>
  <dcterms:modified xsi:type="dcterms:W3CDTF">2018-10-10T11:34:47Z</dcterms:modified>
</cp:coreProperties>
</file>